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48766-22 ADQ CESPED PARA MANT. PLAZAS Y PASEOS\PLIEGO\"/>
    </mc:Choice>
  </mc:AlternateContent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Hoja1!$A$2:$F$26</definedName>
  </definedNames>
  <calcPr calcId="162913"/>
</workbook>
</file>

<file path=xl/calcChain.xml><?xml version="1.0" encoding="utf-8"?>
<calcChain xmlns="http://schemas.openxmlformats.org/spreadsheetml/2006/main">
  <c r="H14" i="2" l="1"/>
  <c r="H13" i="2"/>
  <c r="E14" i="2"/>
  <c r="H16" i="2" l="1"/>
  <c r="H18" i="2" s="1"/>
  <c r="R13" i="2"/>
  <c r="P13" i="2"/>
  <c r="P16" i="2" s="1"/>
  <c r="P17" i="2" s="1"/>
  <c r="N13" i="2"/>
  <c r="N16" i="2" s="1"/>
  <c r="N17" i="2" s="1"/>
  <c r="L13" i="2"/>
  <c r="L16" i="2" s="1"/>
  <c r="L17" i="2" s="1"/>
  <c r="J13" i="2"/>
  <c r="J16" i="2" s="1"/>
  <c r="J17" i="2" s="1"/>
  <c r="E13" i="2"/>
  <c r="E16" i="2" l="1"/>
  <c r="E17" i="2" s="1"/>
  <c r="R15" i="2"/>
  <c r="R14" i="2"/>
  <c r="R16" i="2" l="1"/>
  <c r="R17" i="2" s="1"/>
</calcChain>
</file>

<file path=xl/sharedStrings.xml><?xml version="1.0" encoding="utf-8"?>
<sst xmlns="http://schemas.openxmlformats.org/spreadsheetml/2006/main" count="64" uniqueCount="46">
  <si>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</si>
  <si>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</si>
  <si>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</si>
  <si>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</si>
  <si>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</si>
  <si>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</si>
  <si>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TOTAL EN PESOS: ………………………………………………………………………………………………………</t>
  </si>
  <si>
    <t>CANTIDAD</t>
  </si>
  <si>
    <t>REGLON</t>
  </si>
  <si>
    <t>DETALLE</t>
  </si>
  <si>
    <t xml:space="preserve">TOTAL </t>
  </si>
  <si>
    <t>Domicilio: ..................................................................................................................................................................................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</si>
  <si>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</si>
  <si>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</si>
  <si>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</si>
  <si>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</si>
  <si>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</si>
  <si>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</si>
  <si>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</si>
  <si>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</si>
  <si>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</si>
  <si>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</si>
  <si>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</si>
  <si>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</si>
  <si>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</si>
  <si>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</si>
  <si>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</si>
  <si>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</si>
  <si>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</si>
  <si>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</si>
  <si>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</si>
  <si>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</si>
  <si>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</si>
  <si>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Electronico:……………………………………………………………………………………………………………………..</t>
  </si>
  <si>
    <t>MARCA</t>
  </si>
  <si>
    <t>MTS CUADRADOS DE CHAMPAS DE CESPED BERMUDA</t>
  </si>
  <si>
    <t>PLAZO DE ENTREGA:</t>
  </si>
  <si>
    <t>LUGAR DE ENTREGA: VIVERO MUNICIPAL (CALLE EMILIO CIVIT N°1841, LATERAL NORTE RUTA PROVINCIAL N°10, PARQUE METROPOLITANO SUR, MAIPU, MENDOZA)</t>
  </si>
  <si>
    <t>LOS EJEMPLARES DEBEN ESTAR VERDES Y BIEN CONSERVADOS</t>
  </si>
  <si>
    <r>
      <t>LUGAR DE APERTURA: Subdirección</t>
    </r>
    <r>
      <rPr>
        <b/>
        <sz val="12"/>
        <rFont val="Arial"/>
        <family val="2"/>
      </rPr>
      <t xml:space="preserve"> de Licitaciones: Pescara N°190 Maipú (Mza.)</t>
    </r>
  </si>
  <si>
    <r>
      <t>SELLADO</t>
    </r>
    <r>
      <rPr>
        <b/>
        <sz val="12"/>
        <rFont val="Arial"/>
        <family val="2"/>
      </rPr>
      <t>: Por cada Plla.de COTIZACION (y oferta separada) Según Ordenanza Tarifaria Vigente.</t>
    </r>
  </si>
  <si>
    <r>
      <t>De conformidad al Pliego de Condiciones Generales adjuntos, sírvase cotizar para la “</t>
    </r>
    <r>
      <rPr>
        <b/>
        <i/>
        <sz val="12"/>
        <rFont val="Arial"/>
        <family val="2"/>
      </rPr>
      <t>ADQUISICIÓN DE CÉSPED”, destinado al mantenimiento de plazas y paseos</t>
    </r>
    <r>
      <rPr>
        <i/>
        <sz val="12"/>
        <rFont val="Arial"/>
        <family val="2"/>
      </rPr>
      <t>, como sigue:</t>
    </r>
  </si>
  <si>
    <r>
      <t>PRECIO DE LA CARPETA:</t>
    </r>
    <r>
      <rPr>
        <b/>
        <sz val="12"/>
        <rFont val="Arial"/>
        <family val="2"/>
      </rPr>
      <t xml:space="preserve">  $ 9.000,00.-</t>
    </r>
  </si>
  <si>
    <t xml:space="preserve">               LICITACIÓN PUBLICA N° 303/2022 Expte. N° 48766/2022</t>
  </si>
  <si>
    <t xml:space="preserve">MAIPU (Mza.), 05 de Diciembre de 2022.- </t>
  </si>
  <si>
    <r>
      <t>FECHA DE APERTURA:</t>
    </r>
    <r>
      <rPr>
        <b/>
        <sz val="12"/>
        <rFont val="Arial"/>
        <family val="2"/>
      </rPr>
      <t xml:space="preserve"> día 16 de Diciembre del 2022 a las 12:00 Horas.-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</si>
</sst>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-* #,##0.00\ _p_t_a_-;\-* #,##0.00\ _p_t_a_-;_-* &quot;-&quot;??\ _p_t_a_-;_-@_-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  <font>
      <sz val="28"/>
      <name val="Arial Black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i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 applyFont="0" applyFill="0" applyBorder="0" applyAlignment="0" applyProtection="0"/>
  </cellStyleXfs>
  <cellXfs count="120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Fill="1"/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164" fontId="9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0" fillId="0" borderId="4" xfId="1" applyNumberFormat="1" applyFont="1" applyFill="1" applyBorder="1" applyAlignment="1">
      <alignment horizontal="center"/>
    </xf>
    <xf numFmtId="4" fontId="10" fillId="0" borderId="5" xfId="1" applyNumberFormat="1" applyFont="1" applyFill="1" applyBorder="1" applyAlignment="1">
      <alignment horizontal="center"/>
    </xf>
    <xf numFmtId="4" fontId="10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0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1" fillId="0" borderId="19" xfId="1" applyNumberFormat="1" applyFont="1" applyFill="1" applyBorder="1"/>
    <xf numFmtId="4" fontId="8" fillId="0" borderId="0" xfId="1" applyNumberFormat="1" applyFont="1"/>
    <xf numFmtId="0" fontId="10" fillId="0" borderId="0" xfId="0" applyFont="1"/>
    <xf numFmtId="0" fontId="12" fillId="0" borderId="0" xfId="0" applyFont="1"/>
    <xf numFmtId="0" fontId="0" fillId="0" borderId="0" xfId="0" applyProtection="1"/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6" fillId="0" borderId="0" xfId="0" applyFont="1" applyBorder="1" applyAlignment="1" applyProtection="1">
      <alignment vertical="top" wrapText="1"/>
    </xf>
    <xf numFmtId="0" fontId="5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0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0" fillId="0" borderId="29" xfId="1" applyNumberFormat="1" applyFont="1" applyFill="1" applyBorder="1" applyAlignment="1">
      <alignment horizontal="center"/>
    </xf>
    <xf numFmtId="4" fontId="10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14" fillId="3" borderId="0" xfId="0" applyFont="1" applyFill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</xf>
    <xf numFmtId="3" fontId="16" fillId="5" borderId="1" xfId="0" applyNumberFormat="1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</xf>
    <xf numFmtId="0" fontId="13" fillId="4" borderId="7" xfId="0" applyNumberFormat="1" applyFont="1" applyFill="1" applyBorder="1" applyAlignment="1" applyProtection="1">
      <alignment horizontal="center" vertical="center" wrapText="1"/>
    </xf>
    <xf numFmtId="0" fontId="13" fillId="4" borderId="30" xfId="0" applyNumberFormat="1" applyFont="1" applyFill="1" applyBorder="1" applyAlignment="1" applyProtection="1">
      <alignment horizontal="center" vertical="center" wrapText="1"/>
    </xf>
    <xf numFmtId="0" fontId="13" fillId="4" borderId="8" xfId="0" applyNumberFormat="1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left" vertical="center" wrapText="1"/>
      <protection locked="0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21" fillId="2" borderId="1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/>
    </xf>
    <xf numFmtId="0" fontId="20" fillId="3" borderId="0" xfId="0" applyFont="1" applyFill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center" vertical="top"/>
    </xf>
    <xf numFmtId="0" fontId="22" fillId="0" borderId="0" xfId="0" applyFont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justify" vertical="center" wrapText="1"/>
    </xf>
    <xf numFmtId="0" fontId="20" fillId="0" borderId="0" xfId="0" applyFont="1" applyAlignment="1" applyProtection="1">
      <alignment horizontal="justify" vertical="center" wrapText="1"/>
    </xf>
    <xf numFmtId="0" fontId="13" fillId="0" borderId="0" xfId="0" applyFont="1" applyAlignment="1" applyProtection="1"/>
    <xf numFmtId="0" fontId="22" fillId="0" borderId="0" xfId="0" applyFont="1" applyBorder="1" applyAlignment="1" applyProtection="1">
      <alignment horizontal="left" vertical="top" wrapText="1"/>
    </xf>
    <xf numFmtId="0" fontId="22" fillId="3" borderId="0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justify" vertical="center" wrapText="1"/>
    </xf>
    <xf numFmtId="0" fontId="13" fillId="0" borderId="0" xfId="0" applyFont="1" applyAlignment="1" applyProtection="1">
      <alignment horizontal="justify" vertical="center" wrapText="1"/>
    </xf>
    <xf numFmtId="0" fontId="20" fillId="0" borderId="0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left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Border="1" applyAlignment="1" applyProtection="1">
      <alignment horizontal="justify" vertical="top" wrapText="1"/>
    </xf>
    <xf numFmtId="0" fontId="26" fillId="0" borderId="0" xfId="0" applyFont="1" applyBorder="1" applyAlignment="1" applyProtection="1">
      <alignment horizontal="justify" vertical="top" wrapText="1"/>
    </xf>
    <xf numFmtId="0" fontId="25" fillId="0" borderId="0" xfId="0" applyFont="1" applyBorder="1" applyAlignment="1" applyProtection="1"/>
    <xf numFmtId="0" fontId="0" fillId="0" borderId="0" xfId="0" applyAlignment="1" applyProtection="1">
      <alignment horizontal="center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 applyProtection="1">
      <alignment horizontal="center" wrapText="1"/>
      <protection locked="0"/>
    </xf>
    <xf numFmtId="0" fontId="15" fillId="5" borderId="1" xfId="0" applyFont="1" applyFill="1" applyBorder="1" applyAlignment="1" applyProtection="1">
      <alignment horizontal="center"/>
      <protection locked="0"/>
    </xf>
  </cellXfs>
  <cellStyles count="3">
    <cellStyle name="Millares" xfId="1" builtinId="3"/>
    <cellStyle name="Millares_Hoja1" xfId="2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809625</xdr:colOff>
      <xdr:row>1</xdr:row>
      <xdr:rowOff>236075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3B537A-AFC5-4E97-9164-C9627A182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9800" cy="979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showWhiteSpace="0" workbookViewId="0">
      <selection activeCell="A14" activeCellId="5" sqref="A6:F6 A7:F7 A8:F8 D12:F12 F13 A14:F14"/>
    </sheetView>
  </sheetViews>
  <sheetFormatPr baseColWidth="10" defaultRowHeight="15" x14ac:dyDescent="0.25"/>
  <cols>
    <col min="1" max="1" width="10.1406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58.5" customHeight="1" x14ac:dyDescent="0.25">
      <c r="A1" s="116"/>
      <c r="B1" s="116"/>
      <c r="C1" s="116"/>
      <c r="D1" s="116"/>
      <c r="E1" s="116"/>
      <c r="F1" s="116"/>
    </row>
    <row r="2" spans="1:8" ht="51.75" customHeight="1" x14ac:dyDescent="0.25">
      <c r="A2" s="92" t="s">
        <v>0</v>
      </c>
      <c r="B2" s="92"/>
      <c r="C2" s="92"/>
      <c r="D2" s="92"/>
      <c r="E2" s="92"/>
      <c r="F2" s="92"/>
      <c r="G2" s="34"/>
    </row>
    <row r="3" spans="1:8" x14ac:dyDescent="0.25">
      <c r="A3" s="36"/>
      <c r="B3" s="34"/>
      <c r="C3" s="34"/>
      <c r="D3" s="34"/>
      <c r="E3" s="34"/>
      <c r="F3" s="34"/>
      <c r="G3" s="34"/>
    </row>
    <row r="4" spans="1:8" ht="18.75" customHeight="1" x14ac:dyDescent="0.25">
      <c r="A4" s="93" t="s">
        <v>43</v>
      </c>
      <c r="B4" s="93"/>
      <c r="C4" s="93"/>
      <c r="D4" s="93"/>
      <c r="E4" s="93"/>
      <c r="F4" s="93"/>
      <c r="G4" s="34"/>
    </row>
    <row r="5" spans="1:8" ht="18.75" customHeight="1" x14ac:dyDescent="0.25">
      <c r="A5" s="93" t="s">
        <v>44</v>
      </c>
      <c r="B5" s="93"/>
      <c r="C5" s="93"/>
      <c r="D5" s="93"/>
      <c r="E5" s="93"/>
      <c r="F5" s="93"/>
      <c r="G5" s="34"/>
    </row>
    <row r="6" spans="1:8" ht="21" customHeight="1" x14ac:dyDescent="0.25">
      <c r="A6" s="111" t="s">
        <v>32</v>
      </c>
      <c r="B6" s="111"/>
      <c r="C6" s="111"/>
      <c r="D6" s="111"/>
      <c r="E6" s="111"/>
      <c r="F6" s="112"/>
      <c r="G6" s="34"/>
    </row>
    <row r="7" spans="1:8" ht="21" customHeight="1" x14ac:dyDescent="0.25">
      <c r="A7" s="111" t="s">
        <v>11</v>
      </c>
      <c r="B7" s="111"/>
      <c r="C7" s="111"/>
      <c r="D7" s="111"/>
      <c r="E7" s="111"/>
      <c r="F7" s="112"/>
      <c r="G7" s="34"/>
    </row>
    <row r="8" spans="1:8" ht="21" customHeight="1" x14ac:dyDescent="0.25">
      <c r="A8" s="111" t="s">
        <v>33</v>
      </c>
      <c r="B8" s="111"/>
      <c r="C8" s="111"/>
      <c r="D8" s="111"/>
      <c r="E8" s="111"/>
      <c r="F8" s="111"/>
      <c r="G8" s="34"/>
    </row>
    <row r="9" spans="1:8" ht="33.75" customHeight="1" x14ac:dyDescent="0.25">
      <c r="A9" s="113" t="s">
        <v>41</v>
      </c>
      <c r="B9" s="114"/>
      <c r="C9" s="114"/>
      <c r="D9" s="114"/>
      <c r="E9" s="114"/>
      <c r="F9" s="115"/>
      <c r="G9" s="34"/>
    </row>
    <row r="10" spans="1:8" ht="18" customHeight="1" x14ac:dyDescent="0.25">
      <c r="A10" s="94" t="s">
        <v>8</v>
      </c>
      <c r="B10" s="94" t="s">
        <v>7</v>
      </c>
      <c r="C10" s="94" t="s">
        <v>9</v>
      </c>
      <c r="D10" s="95" t="s">
        <v>34</v>
      </c>
      <c r="E10" s="96" t="s">
        <v>20</v>
      </c>
      <c r="F10" s="94" t="s">
        <v>10</v>
      </c>
      <c r="G10" s="34"/>
    </row>
    <row r="11" spans="1:8" ht="18.75" customHeight="1" x14ac:dyDescent="0.25">
      <c r="A11" s="94"/>
      <c r="B11" s="94"/>
      <c r="C11" s="94"/>
      <c r="D11" s="97"/>
      <c r="E11" s="96"/>
      <c r="F11" s="94"/>
      <c r="G11" s="34"/>
    </row>
    <row r="12" spans="1:8" ht="50.1" customHeight="1" thickBot="1" x14ac:dyDescent="0.35">
      <c r="A12" s="78">
        <v>1</v>
      </c>
      <c r="B12" s="77">
        <v>9000</v>
      </c>
      <c r="C12" s="75" t="s">
        <v>35</v>
      </c>
      <c r="D12" s="117"/>
      <c r="E12" s="118"/>
      <c r="F12" s="119"/>
      <c r="G12" s="34"/>
    </row>
    <row r="13" spans="1:8" ht="46.5" customHeight="1" thickBot="1" x14ac:dyDescent="0.35">
      <c r="A13" s="79" t="s">
        <v>38</v>
      </c>
      <c r="B13" s="80"/>
      <c r="C13" s="80"/>
      <c r="D13" s="81"/>
      <c r="E13" s="76" t="s">
        <v>19</v>
      </c>
      <c r="F13" s="73"/>
      <c r="G13" s="37"/>
      <c r="H13" s="2"/>
    </row>
    <row r="14" spans="1:8" ht="27" customHeight="1" x14ac:dyDescent="0.25">
      <c r="A14" s="82" t="s">
        <v>6</v>
      </c>
      <c r="B14" s="82"/>
      <c r="C14" s="82"/>
      <c r="D14" s="82"/>
      <c r="E14" s="82"/>
      <c r="F14" s="82"/>
      <c r="G14" s="34"/>
    </row>
    <row r="15" spans="1:8" ht="27" customHeight="1" x14ac:dyDescent="0.25">
      <c r="A15" s="74"/>
      <c r="B15" s="74"/>
      <c r="C15" s="74"/>
      <c r="D15" s="74"/>
      <c r="E15" s="74"/>
      <c r="F15" s="74"/>
      <c r="G15" s="34"/>
    </row>
    <row r="16" spans="1:8" ht="19.5" customHeight="1" x14ac:dyDescent="0.25">
      <c r="A16" s="98"/>
      <c r="B16" s="110" t="s">
        <v>1</v>
      </c>
      <c r="C16" s="110"/>
      <c r="D16" s="110"/>
      <c r="E16" s="110"/>
      <c r="F16" s="110"/>
      <c r="G16" s="34"/>
    </row>
    <row r="17" spans="1:7" ht="15.75" x14ac:dyDescent="0.25">
      <c r="A17" s="99" t="s">
        <v>3</v>
      </c>
      <c r="B17" s="99"/>
      <c r="C17" s="99"/>
      <c r="D17" s="99"/>
      <c r="E17" s="99"/>
      <c r="F17" s="99"/>
      <c r="G17" s="34"/>
    </row>
    <row r="18" spans="1:7" s="1" customFormat="1" ht="18.75" x14ac:dyDescent="0.3">
      <c r="A18" s="99" t="s">
        <v>4</v>
      </c>
      <c r="B18" s="99"/>
      <c r="C18" s="99"/>
      <c r="D18" s="99"/>
      <c r="E18" s="99"/>
      <c r="F18" s="99"/>
      <c r="G18" s="38"/>
    </row>
    <row r="19" spans="1:7" ht="19.5" customHeight="1" x14ac:dyDescent="0.25">
      <c r="A19" s="100" t="s">
        <v>5</v>
      </c>
      <c r="B19" s="100"/>
      <c r="C19" s="100"/>
      <c r="D19" s="100"/>
      <c r="E19" s="100"/>
      <c r="F19" s="100"/>
      <c r="G19" s="34"/>
    </row>
    <row r="20" spans="1:7" ht="15.75" x14ac:dyDescent="0.25">
      <c r="A20" s="101" t="s">
        <v>42</v>
      </c>
      <c r="B20" s="101"/>
      <c r="C20" s="101"/>
      <c r="D20" s="101"/>
      <c r="E20" s="101"/>
      <c r="F20" s="101"/>
      <c r="G20" s="34"/>
    </row>
    <row r="21" spans="1:7" ht="15.75" x14ac:dyDescent="0.25">
      <c r="A21" s="102" t="s">
        <v>45</v>
      </c>
      <c r="B21" s="103"/>
      <c r="C21" s="103"/>
      <c r="D21" s="103"/>
      <c r="E21" s="103"/>
      <c r="F21" s="104"/>
      <c r="G21" s="34"/>
    </row>
    <row r="22" spans="1:7" ht="15.75" x14ac:dyDescent="0.25">
      <c r="A22" s="101" t="s">
        <v>39</v>
      </c>
      <c r="B22" s="101"/>
      <c r="C22" s="101"/>
      <c r="D22" s="101"/>
      <c r="E22" s="101"/>
      <c r="F22" s="104"/>
      <c r="G22" s="34"/>
    </row>
    <row r="23" spans="1:7" ht="15.75" x14ac:dyDescent="0.25">
      <c r="A23" s="105" t="s">
        <v>40</v>
      </c>
      <c r="B23" s="105"/>
      <c r="C23" s="105"/>
      <c r="D23" s="105"/>
      <c r="E23" s="105"/>
      <c r="F23" s="105"/>
      <c r="G23" s="34"/>
    </row>
    <row r="24" spans="1:7" ht="33" customHeight="1" x14ac:dyDescent="0.25">
      <c r="A24" s="106" t="s">
        <v>37</v>
      </c>
      <c r="B24" s="106"/>
      <c r="C24" s="106"/>
      <c r="D24" s="106"/>
      <c r="E24" s="106"/>
      <c r="F24" s="106"/>
      <c r="G24" s="34"/>
    </row>
    <row r="25" spans="1:7" ht="18.75" customHeight="1" x14ac:dyDescent="0.25">
      <c r="A25" s="107" t="s">
        <v>36</v>
      </c>
      <c r="B25" s="107"/>
      <c r="C25" s="107"/>
      <c r="D25" s="107"/>
      <c r="E25" s="107"/>
      <c r="F25" s="107"/>
      <c r="G25" s="34"/>
    </row>
    <row r="26" spans="1:7" ht="25.5" customHeight="1" x14ac:dyDescent="0.25">
      <c r="A26" s="108" t="s">
        <v>2</v>
      </c>
      <c r="B26" s="109"/>
      <c r="C26" s="109"/>
      <c r="D26" s="109"/>
      <c r="E26" s="109"/>
      <c r="F26" s="104"/>
      <c r="G26" s="34"/>
    </row>
    <row r="27" spans="1:7" x14ac:dyDescent="0.25">
      <c r="A27" s="39"/>
      <c r="B27" s="40"/>
      <c r="C27" s="35"/>
      <c r="D27" s="35"/>
      <c r="E27" s="35"/>
      <c r="F27" s="34"/>
      <c r="G27" s="34"/>
    </row>
    <row r="28" spans="1:7" x14ac:dyDescent="0.25">
      <c r="A28" s="34"/>
      <c r="B28" s="34"/>
      <c r="C28" s="34"/>
      <c r="D28" s="34"/>
      <c r="E28" s="34"/>
      <c r="F28" s="34"/>
      <c r="G28" s="34"/>
    </row>
    <row r="29" spans="1:7" x14ac:dyDescent="0.25">
      <c r="A29" s="34"/>
      <c r="B29" s="34"/>
      <c r="C29" s="34"/>
      <c r="D29" s="34"/>
      <c r="E29" s="34"/>
      <c r="F29" s="34"/>
      <c r="G29" s="34"/>
    </row>
    <row r="30" spans="1:7" x14ac:dyDescent="0.25">
      <c r="A30" s="34"/>
      <c r="B30" s="34"/>
      <c r="C30" s="34"/>
      <c r="D30" s="34"/>
      <c r="E30" s="34"/>
      <c r="F30" s="34"/>
      <c r="G30" s="34"/>
    </row>
    <row r="31" spans="1:7" x14ac:dyDescent="0.25">
      <c r="G31" s="34"/>
    </row>
  </sheetData>
  <sheetProtection algorithmName="SHA-512" hashValue="AqU56kson+aO98sdF0IY9wqlD3WMhLnHTuzxBONAc6LWqPMjedP9O3hXDYu++vDHS7V8OGl4cj0QPVEWH67pHQ==" saltValue="Q9gasISmCGRr0n90fQ/QCQ==" spinCount="100000" sheet="1" objects="1" scenarios="1"/>
  <mergeCells count="27">
    <mergeCell ref="A1:F1"/>
    <mergeCell ref="A2:F2"/>
    <mergeCell ref="A4:F4"/>
    <mergeCell ref="A5:F5"/>
    <mergeCell ref="A19:F19"/>
    <mergeCell ref="A14:F14"/>
    <mergeCell ref="B16:F16"/>
    <mergeCell ref="A17:F17"/>
    <mergeCell ref="A18:F18"/>
    <mergeCell ref="A10:A11"/>
    <mergeCell ref="E10:E11"/>
    <mergeCell ref="F10:F11"/>
    <mergeCell ref="C10:C11"/>
    <mergeCell ref="B10:B11"/>
    <mergeCell ref="A9:F9"/>
    <mergeCell ref="A6:F6"/>
    <mergeCell ref="A7:F7"/>
    <mergeCell ref="A8:F8"/>
    <mergeCell ref="D10:D11"/>
    <mergeCell ref="A13:D13"/>
    <mergeCell ref="A25:F25"/>
    <mergeCell ref="A26:F26"/>
    <mergeCell ref="A20:F20"/>
    <mergeCell ref="A23:F23"/>
    <mergeCell ref="A21:F21"/>
    <mergeCell ref="A22:F22"/>
    <mergeCell ref="A24:F24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34"/>
  <sheetViews>
    <sheetView workbookViewId="0">
      <selection activeCell="U25" sqref="U25"/>
    </sheetView>
  </sheetViews>
  <sheetFormatPr baseColWidth="10" defaultRowHeight="15" x14ac:dyDescent="0.2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 x14ac:dyDescent="0.3">
      <c r="B3" s="3"/>
      <c r="C3" s="3"/>
      <c r="D3" s="4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 x14ac:dyDescent="0.3">
      <c r="B4" s="4"/>
      <c r="C4" s="4"/>
      <c r="D4" s="4" t="s">
        <v>29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 x14ac:dyDescent="0.3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 x14ac:dyDescent="0.3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 x14ac:dyDescent="0.3">
      <c r="B8" s="9" t="s">
        <v>12</v>
      </c>
      <c r="C8" s="16" t="s">
        <v>13</v>
      </c>
      <c r="D8" s="83" t="s">
        <v>30</v>
      </c>
      <c r="E8" s="84"/>
      <c r="F8" s="83" t="s">
        <v>31</v>
      </c>
      <c r="G8" s="89"/>
      <c r="H8" s="84"/>
      <c r="I8" s="83" t="s">
        <v>22</v>
      </c>
      <c r="J8" s="89"/>
      <c r="K8" s="89"/>
      <c r="L8" s="84"/>
      <c r="M8" s="83" t="s">
        <v>23</v>
      </c>
      <c r="N8" s="84"/>
      <c r="O8" s="83" t="s">
        <v>24</v>
      </c>
      <c r="P8" s="84"/>
      <c r="Q8" s="87" t="s">
        <v>25</v>
      </c>
      <c r="R8" s="88"/>
    </row>
    <row r="9" spans="2:21" x14ac:dyDescent="0.25">
      <c r="B9" s="11"/>
      <c r="C9" s="46" t="s">
        <v>14</v>
      </c>
      <c r="D9" s="85" t="s">
        <v>15</v>
      </c>
      <c r="E9" s="86"/>
      <c r="F9" s="64"/>
      <c r="G9" s="85" t="s">
        <v>15</v>
      </c>
      <c r="H9" s="86"/>
      <c r="I9" s="85" t="s">
        <v>15</v>
      </c>
      <c r="J9" s="86"/>
      <c r="K9" s="90" t="s">
        <v>21</v>
      </c>
      <c r="L9" s="91"/>
      <c r="M9" s="85" t="s">
        <v>15</v>
      </c>
      <c r="N9" s="86"/>
      <c r="O9" s="85" t="s">
        <v>15</v>
      </c>
      <c r="P9" s="86"/>
      <c r="Q9" s="85" t="s">
        <v>15</v>
      </c>
      <c r="R9" s="86"/>
    </row>
    <row r="10" spans="2:21" ht="15.75" thickBot="1" x14ac:dyDescent="0.3">
      <c r="B10" s="12" t="s">
        <v>16</v>
      </c>
      <c r="C10" s="26"/>
      <c r="D10" s="13" t="s">
        <v>17</v>
      </c>
      <c r="E10" s="14" t="s">
        <v>18</v>
      </c>
      <c r="F10" s="65" t="s">
        <v>27</v>
      </c>
      <c r="G10" s="13" t="s">
        <v>17</v>
      </c>
      <c r="H10" s="14" t="s">
        <v>18</v>
      </c>
      <c r="I10" s="13" t="s">
        <v>17</v>
      </c>
      <c r="J10" s="14" t="s">
        <v>18</v>
      </c>
      <c r="K10" s="13" t="s">
        <v>17</v>
      </c>
      <c r="L10" s="14" t="s">
        <v>18</v>
      </c>
      <c r="M10" s="13" t="s">
        <v>17</v>
      </c>
      <c r="N10" s="14" t="s">
        <v>18</v>
      </c>
      <c r="O10" s="13" t="s">
        <v>17</v>
      </c>
      <c r="P10" s="14" t="s">
        <v>18</v>
      </c>
      <c r="Q10" s="13" t="s">
        <v>17</v>
      </c>
      <c r="R10" s="14" t="s">
        <v>18</v>
      </c>
    </row>
    <row r="11" spans="2:21" x14ac:dyDescent="0.25">
      <c r="B11" s="15"/>
      <c r="C11" s="16"/>
      <c r="D11" s="48"/>
      <c r="E11" s="17"/>
      <c r="F11" s="41"/>
      <c r="G11" s="48"/>
      <c r="H11" s="17"/>
      <c r="I11" s="48"/>
      <c r="J11" s="17"/>
      <c r="K11" s="41"/>
      <c r="L11" s="41"/>
      <c r="M11" s="48"/>
      <c r="N11" s="17"/>
      <c r="O11" s="41"/>
      <c r="P11" s="41"/>
      <c r="Q11" s="15"/>
      <c r="R11" s="10"/>
    </row>
    <row r="12" spans="2:21" x14ac:dyDescent="0.25">
      <c r="B12" s="18"/>
      <c r="C12" s="19"/>
      <c r="D12" s="51"/>
      <c r="E12" s="60"/>
      <c r="F12" s="66"/>
      <c r="G12" s="51"/>
      <c r="H12" s="21"/>
      <c r="I12" s="51"/>
      <c r="J12" s="21"/>
      <c r="K12" s="43"/>
      <c r="L12" s="43"/>
      <c r="M12" s="51"/>
      <c r="N12" s="21"/>
      <c r="O12" s="43"/>
      <c r="P12" s="43"/>
      <c r="Q12" s="18"/>
      <c r="R12" s="20"/>
    </row>
    <row r="13" spans="2:21" x14ac:dyDescent="0.25">
      <c r="B13" s="22">
        <v>1</v>
      </c>
      <c r="C13" s="47">
        <v>12</v>
      </c>
      <c r="D13" s="52">
        <v>167823.68</v>
      </c>
      <c r="E13" s="61">
        <f>C13*D13</f>
        <v>2013884.16</v>
      </c>
      <c r="F13" s="67">
        <v>12</v>
      </c>
      <c r="G13" s="52">
        <v>115419.08</v>
      </c>
      <c r="H13" s="70">
        <f>+G13*F13</f>
        <v>1385028.96</v>
      </c>
      <c r="I13" s="52"/>
      <c r="J13" s="53">
        <f>C13*I13</f>
        <v>0</v>
      </c>
      <c r="K13" s="56"/>
      <c r="L13" s="56">
        <f>C13*K13</f>
        <v>0</v>
      </c>
      <c r="M13" s="52"/>
      <c r="N13" s="53">
        <f>C13*M13</f>
        <v>0</v>
      </c>
      <c r="O13" s="44"/>
      <c r="P13" s="44">
        <f>C13*O13</f>
        <v>0</v>
      </c>
      <c r="Q13" s="23"/>
      <c r="R13" s="24">
        <f>+$C13*Q13</f>
        <v>0</v>
      </c>
    </row>
    <row r="14" spans="2:21" x14ac:dyDescent="0.25">
      <c r="B14" s="22"/>
      <c r="C14" s="25"/>
      <c r="D14" s="54"/>
      <c r="E14" s="61">
        <f>C14*D14</f>
        <v>0</v>
      </c>
      <c r="F14" s="67"/>
      <c r="G14" s="54"/>
      <c r="H14" s="70">
        <f>+G14*F14</f>
        <v>0</v>
      </c>
      <c r="I14" s="54"/>
      <c r="J14" s="55"/>
      <c r="K14" s="45"/>
      <c r="L14" s="45"/>
      <c r="M14" s="54"/>
      <c r="N14" s="55"/>
      <c r="O14" s="45"/>
      <c r="P14" s="45"/>
      <c r="Q14" s="23"/>
      <c r="R14" s="24">
        <f t="shared" ref="R14:R15" si="0">+$C14*Q14</f>
        <v>0</v>
      </c>
    </row>
    <row r="15" spans="2:21" ht="15.75" thickBot="1" x14ac:dyDescent="0.3">
      <c r="B15" s="12"/>
      <c r="C15" s="26"/>
      <c r="D15" s="49"/>
      <c r="E15" s="62"/>
      <c r="F15" s="68"/>
      <c r="G15" s="49"/>
      <c r="H15" s="50"/>
      <c r="I15" s="49"/>
      <c r="J15" s="50"/>
      <c r="K15" s="42"/>
      <c r="L15" s="42"/>
      <c r="M15" s="49"/>
      <c r="N15" s="50"/>
      <c r="O15" s="42"/>
      <c r="P15" s="42"/>
      <c r="Q15" s="27"/>
      <c r="R15" s="24">
        <f t="shared" si="0"/>
        <v>0</v>
      </c>
    </row>
    <row r="16" spans="2:21" ht="15.75" thickBot="1" x14ac:dyDescent="0.3">
      <c r="B16" s="28" t="s">
        <v>19</v>
      </c>
      <c r="C16" s="5"/>
      <c r="D16" s="5"/>
      <c r="E16" s="63">
        <f>SUM(E13:E15)</f>
        <v>2013884.16</v>
      </c>
      <c r="F16" s="69"/>
      <c r="G16" s="5"/>
      <c r="H16" s="71">
        <f>H13+H14</f>
        <v>1385028.96</v>
      </c>
      <c r="I16" s="5"/>
      <c r="J16" s="57">
        <f>J13</f>
        <v>0</v>
      </c>
      <c r="K16" s="5"/>
      <c r="L16" s="57">
        <f>L13</f>
        <v>0</v>
      </c>
      <c r="M16" s="5"/>
      <c r="N16" s="57">
        <f>N13</f>
        <v>0</v>
      </c>
      <c r="O16" s="5"/>
      <c r="P16" s="57">
        <f>P13</f>
        <v>0</v>
      </c>
      <c r="Q16" s="29"/>
      <c r="R16" s="30">
        <f>SUM(R13:R15)</f>
        <v>0</v>
      </c>
    </row>
    <row r="17" spans="2:18" x14ac:dyDescent="0.25">
      <c r="E17" s="58">
        <f>E16*100/$D$20-100</f>
        <v>73.351513048077095</v>
      </c>
      <c r="F17" s="58"/>
      <c r="G17" s="58"/>
      <c r="H17" s="58"/>
      <c r="I17" s="58"/>
      <c r="J17" s="58">
        <f t="shared" ref="J17:R17" si="1">J16*100/$D$20-100</f>
        <v>-100</v>
      </c>
      <c r="K17" s="58"/>
      <c r="L17" s="58">
        <f t="shared" si="1"/>
        <v>-100</v>
      </c>
      <c r="M17" s="58"/>
      <c r="N17" s="58">
        <f t="shared" si="1"/>
        <v>-100</v>
      </c>
      <c r="O17" s="58"/>
      <c r="P17" s="58">
        <f t="shared" si="1"/>
        <v>-100</v>
      </c>
      <c r="Q17" s="58"/>
      <c r="R17" s="58">
        <f t="shared" si="1"/>
        <v>-100</v>
      </c>
    </row>
    <row r="18" spans="2:18" x14ac:dyDescent="0.25">
      <c r="H18" s="72">
        <f>+H16*100/D20-100</f>
        <v>19.22079263556283</v>
      </c>
    </row>
    <row r="20" spans="2:18" x14ac:dyDescent="0.25">
      <c r="B20" t="s">
        <v>26</v>
      </c>
      <c r="D20" s="59">
        <v>1161734.3999999999</v>
      </c>
      <c r="G20" s="72"/>
      <c r="R20" s="31"/>
    </row>
    <row r="22" spans="2:18" x14ac:dyDescent="0.25">
      <c r="B22" s="32"/>
    </row>
    <row r="23" spans="2:18" x14ac:dyDescent="0.25">
      <c r="Q23" s="32"/>
    </row>
    <row r="24" spans="2:18" x14ac:dyDescent="0.25">
      <c r="Q24" s="32"/>
    </row>
    <row r="34" spans="2:2" x14ac:dyDescent="0.25">
      <c r="B34" s="33"/>
    </row>
  </sheetData>
  <mergeCells count="13">
    <mergeCell ref="Q8:R8"/>
    <mergeCell ref="Q9:R9"/>
    <mergeCell ref="F8:H8"/>
    <mergeCell ref="O8:P8"/>
    <mergeCell ref="I8:L8"/>
    <mergeCell ref="K9:L9"/>
    <mergeCell ref="O9:P9"/>
    <mergeCell ref="D8:E8"/>
    <mergeCell ref="M8:N8"/>
    <mergeCell ref="D9:E9"/>
    <mergeCell ref="G9:H9"/>
    <mergeCell ref="I9:J9"/>
    <mergeCell ref="M9:N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Macarena Segovia</cp:lastModifiedBy>
  <cp:lastPrinted>2022-11-18T11:40:46Z</cp:lastPrinted>
  <dcterms:created xsi:type="dcterms:W3CDTF">2011-10-27T15:55:49Z</dcterms:created>
  <dcterms:modified xsi:type="dcterms:W3CDTF">2022-12-05T16:15:59Z</dcterms:modified>
</cp:coreProperties>
</file>