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\\pc-03b\compartida\LICITACIONES 2018\LICITACIONES 2022\LEY DE ADM FINANCIERA\34002-22 NYLON PARA EMERGENCIA SOCIAL\PLIEGO\"/>
    </mc:Choice>
  </mc:AlternateContent>
  <bookViews>
    <workbookView xWindow="-120" yWindow="-120" windowWidth="20730" windowHeight="11160"/>
  </bookViews>
  <sheets>
    <sheet name="COTIZAC CDD" sheetId="5" r:id="rId1"/>
    <sheet name="COMPARA CDD" sheetId="6" r:id="rId2"/>
  </sheets>
  <definedNames>
    <definedName name="_xlnm.Print_Area" localSheetId="0">'COTIZAC CDD'!$A$1:$F$35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6" l="1"/>
  <c r="A15" i="6"/>
  <c r="AD14" i="6"/>
  <c r="AE14" i="6" s="1"/>
  <c r="I14" i="6"/>
  <c r="E14" i="6"/>
  <c r="AD13" i="6"/>
  <c r="AE13" i="6" s="1"/>
  <c r="AC13" i="6"/>
  <c r="O13" i="6"/>
  <c r="I13" i="6"/>
  <c r="E13" i="6"/>
  <c r="AD12" i="6"/>
  <c r="AE12" i="6" s="1"/>
  <c r="AC12" i="6"/>
  <c r="AC15" i="6" s="1"/>
  <c r="AA12" i="6"/>
  <c r="AA15" i="6" s="1"/>
  <c r="Y12" i="6"/>
  <c r="Y15" i="6" s="1"/>
  <c r="W12" i="6"/>
  <c r="W15" i="6" s="1"/>
  <c r="S12" i="6"/>
  <c r="S15" i="6" s="1"/>
  <c r="O12" i="6"/>
  <c r="M12" i="6"/>
  <c r="M15" i="6" s="1"/>
  <c r="K12" i="6"/>
  <c r="K15" i="6" s="1"/>
  <c r="I12" i="6"/>
  <c r="U12" i="6" s="1"/>
  <c r="U15" i="6" s="1"/>
  <c r="E12" i="6"/>
  <c r="Q12" i="6" s="1"/>
  <c r="Q15" i="6" s="1"/>
  <c r="AD11" i="6"/>
  <c r="AE11" i="6" s="1"/>
  <c r="O11" i="6"/>
  <c r="I11" i="6"/>
  <c r="E11" i="6"/>
  <c r="AD10" i="6"/>
  <c r="AE10" i="6" s="1"/>
  <c r="O10" i="6"/>
  <c r="O15" i="6" s="1"/>
  <c r="I10" i="6"/>
  <c r="I15" i="6" s="1"/>
  <c r="E10" i="6"/>
  <c r="E15" i="6" l="1"/>
  <c r="E16" i="6" s="1"/>
  <c r="AE15" i="6"/>
</calcChain>
</file>

<file path=xl/sharedStrings.xml><?xml version="1.0" encoding="utf-8"?>
<sst xmlns="http://schemas.openxmlformats.org/spreadsheetml/2006/main" count="89" uniqueCount="47">
  <si>
    <t xml:space="preserve">CANTIDAD </t>
  </si>
  <si>
    <t>DETALLE DE LA COTIZACIÓN</t>
  </si>
  <si>
    <t>PRECIO
TOTAL</t>
  </si>
  <si>
    <t>TOTAL</t>
  </si>
  <si>
    <t>Oferente: ..................................................................................................................................................................................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</si>
  <si>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............................................................................................................................................................</t>
  </si>
  <si>
    <t>CLÁUSULAS PARTICULARES</t>
  </si>
  <si>
    <t>LOS PAGOS SE REALIZARAN A 45 DÍAS HÁBILES FECHA DE FACTURA</t>
  </si>
  <si>
    <t>LOS IMPORTES COTIZADOS DEBERÁN SER EXPRESADOS EN MONEDA DE CURSO LEGAL (PESOS ARGENTINOS).</t>
  </si>
  <si>
    <t>COTIZAR CON IVA E IMPUESTOS INTERNOS INCLUIDOS</t>
  </si>
  <si>
    <t xml:space="preserve">(Considerar días hábiles administrativos) </t>
  </si>
  <si>
    <t>Las ofertas deberán presentarse por duplicado.-</t>
  </si>
  <si>
    <t xml:space="preserve">RENGLON </t>
  </si>
  <si>
    <t>CANT.</t>
  </si>
  <si>
    <t>BEVILACQUA</t>
  </si>
  <si>
    <t>MEJOR PRECIO BASICA</t>
  </si>
  <si>
    <t xml:space="preserve"> </t>
  </si>
  <si>
    <t>Oferta Básica</t>
  </si>
  <si>
    <t>Alternativa 1</t>
  </si>
  <si>
    <t>Alternativa 2</t>
  </si>
  <si>
    <t>Alternativa 3</t>
  </si>
  <si>
    <t>Alternativa 4</t>
  </si>
  <si>
    <t>Nº</t>
  </si>
  <si>
    <t>Precio Unit</t>
  </si>
  <si>
    <t>Precio Total</t>
  </si>
  <si>
    <t>UNITARIO</t>
  </si>
  <si>
    <t>Expte. 16171/2018</t>
  </si>
  <si>
    <t>PAZOS</t>
  </si>
  <si>
    <t>HUARPES</t>
  </si>
  <si>
    <t>RECHAZADA</t>
  </si>
  <si>
    <t xml:space="preserve">CONTRATACIÓN DIRECTA </t>
  </si>
  <si>
    <t>MARCA</t>
  </si>
  <si>
    <t>Domicilio eléctronico: ............................................................................................................................................................</t>
  </si>
  <si>
    <t>ROLLOS DE POLIETILENO NEGRO, de 200 micrones, 50 metros de largo por 4 metros de ancho.</t>
  </si>
  <si>
    <t>PRESUPUESTO</t>
  </si>
  <si>
    <r>
      <t xml:space="preserve">De conformidad al Pliego de Condiciones Generales adjuntos, sírvase cotizar para adquirir </t>
    </r>
    <r>
      <rPr>
        <b/>
        <i/>
        <sz val="12"/>
        <rFont val="Arial"/>
        <family val="2"/>
      </rPr>
      <t>“500 ROLLOS DE POLIETILENO NEGRO”</t>
    </r>
    <r>
      <rPr>
        <i/>
        <sz val="12"/>
        <rFont val="Arial"/>
        <family val="2"/>
      </rPr>
      <t>, destinado a ayuda social directa, como sigue:</t>
    </r>
  </si>
  <si>
    <t>ITEM</t>
  </si>
  <si>
    <t>PRECIO UNITARIO</t>
  </si>
  <si>
    <r>
      <t>SELLADO</t>
    </r>
    <r>
      <rPr>
        <b/>
        <sz val="12"/>
        <rFont val="Arial"/>
        <family val="2"/>
      </rPr>
      <t>: cada Plla.de COTIZACIÓN (y oferta separada) según ordenanza tarifaria vigente.-</t>
    </r>
  </si>
  <si>
    <r>
      <t xml:space="preserve">PLAZO DE ENTREGA :                                                  </t>
    </r>
    <r>
      <rPr>
        <b/>
        <sz val="12"/>
        <rFont val="Arial"/>
        <family val="2"/>
      </rPr>
      <t>DÍAS.-</t>
    </r>
  </si>
  <si>
    <r>
      <t>LUGAR DE APERTURA:</t>
    </r>
    <r>
      <rPr>
        <b/>
        <sz val="12"/>
        <rFont val="Arial"/>
        <family val="2"/>
      </rPr>
      <t xml:space="preserve"> Subdirección de Licitaciones: Pescara N°190 Maipú (Mza.)</t>
    </r>
  </si>
  <si>
    <r>
      <t>LUGAR DE ENTREGA:</t>
    </r>
    <r>
      <rPr>
        <b/>
        <sz val="12"/>
        <rFont val="Arial"/>
        <family val="2"/>
      </rPr>
      <t>Paganotto s/nº - Ciudad de Maipú Mendoza - 4974285 / 4814343 -  libre de gastos de flete y acarreo.-</t>
    </r>
  </si>
  <si>
    <t>SE DEBERA PRESENTAR MUESTRA DEL UNICO ITEM EL DIA HABIL ANTERIOR A LA FECHA DE APERTURA HASTA LAS 13:00 HS EN LA DIRECCIÓN DE DESARROLLO HUMANO Y FAMILIA, OZAMIS SUR 189, CIUDAD DE MAIPÚ.</t>
  </si>
  <si>
    <r>
      <t>PRECIO DE LA CARPETA:</t>
    </r>
    <r>
      <rPr>
        <b/>
        <sz val="12"/>
        <rFont val="Arial"/>
        <family val="2"/>
      </rPr>
      <t xml:space="preserve">   $ 4.000,00.-</t>
    </r>
  </si>
  <si>
    <t xml:space="preserve">       LICITACIÓN PÚBLICA Nº 221/2022  Expte. N° 34002/2022</t>
  </si>
  <si>
    <t>MAIPU (Mza.),  14 de Septiembre de 2022</t>
  </si>
  <si>
    <r>
      <t>FECHA DE APERTURA:</t>
    </r>
    <r>
      <rPr>
        <b/>
        <sz val="12"/>
        <rFont val="Arial"/>
        <family val="2"/>
      </rPr>
      <t xml:space="preserve">  23 de Septiembre de 2022 a las  12:00 hs.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</si>
</sst>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[$$-2C0A]\ 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u/>
      <sz val="18"/>
      <name val="Arial Black"/>
      <family val="2"/>
    </font>
    <font>
      <b/>
      <i/>
      <sz val="12"/>
      <name val="Arial"/>
      <family val="2"/>
    </font>
    <font>
      <i/>
      <sz val="12"/>
      <name val="Arial"/>
      <family val="2"/>
    </font>
    <font>
      <b/>
      <i/>
      <u/>
      <sz val="14"/>
      <name val="Arial"/>
      <family val="2"/>
    </font>
    <font>
      <b/>
      <sz val="10"/>
      <name val="Arial"/>
      <family val="2"/>
    </font>
    <font>
      <b/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u/>
      <sz val="12"/>
      <name val="Arial"/>
      <family val="2"/>
    </font>
    <font>
      <b/>
      <sz val="28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44" fontId="0" fillId="0" borderId="0" xfId="1" applyFont="1" applyProtection="1">
      <protection locked="0"/>
    </xf>
    <xf numFmtId="0" fontId="5" fillId="0" borderId="4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3" fillId="0" borderId="0" xfId="0" applyFont="1"/>
    <xf numFmtId="0" fontId="0" fillId="0" borderId="14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4" fontId="4" fillId="0" borderId="3" xfId="2" applyNumberFormat="1" applyFont="1" applyFill="1" applyBorder="1" applyAlignment="1">
      <alignment horizontal="left"/>
    </xf>
    <xf numFmtId="4" fontId="4" fillId="0" borderId="17" xfId="2" applyNumberFormat="1" applyFont="1" applyFill="1" applyBorder="1" applyAlignment="1">
      <alignment horizontal="left"/>
    </xf>
    <xf numFmtId="0" fontId="0" fillId="0" borderId="13" xfId="0" applyFill="1" applyBorder="1" applyAlignment="1">
      <alignment horizontal="center"/>
    </xf>
    <xf numFmtId="0" fontId="0" fillId="0" borderId="13" xfId="0" applyFill="1" applyBorder="1" applyAlignment="1">
      <alignment horizontal="left"/>
    </xf>
    <xf numFmtId="0" fontId="0" fillId="0" borderId="29" xfId="0" applyFill="1" applyBorder="1" applyAlignment="1">
      <alignment horizontal="center"/>
    </xf>
    <xf numFmtId="4" fontId="4" fillId="0" borderId="30" xfId="2" applyNumberFormat="1" applyFont="1" applyFill="1" applyBorder="1"/>
    <xf numFmtId="4" fontId="4" fillId="0" borderId="31" xfId="2" applyNumberFormat="1" applyFont="1" applyFill="1" applyBorder="1"/>
    <xf numFmtId="0" fontId="0" fillId="0" borderId="3" xfId="0" applyFill="1" applyBorder="1" applyAlignment="1">
      <alignment horizontal="left"/>
    </xf>
    <xf numFmtId="0" fontId="0" fillId="0" borderId="3" xfId="0" applyFill="1" applyBorder="1"/>
    <xf numFmtId="0" fontId="0" fillId="0" borderId="5" xfId="0" applyFill="1" applyBorder="1"/>
    <xf numFmtId="0" fontId="0" fillId="0" borderId="32" xfId="0" applyFill="1" applyBorder="1"/>
    <xf numFmtId="4" fontId="4" fillId="0" borderId="3" xfId="2" applyNumberFormat="1" applyFont="1" applyFill="1" applyBorder="1" applyAlignment="1">
      <alignment horizontal="center"/>
    </xf>
    <xf numFmtId="4" fontId="4" fillId="3" borderId="5" xfId="2" applyNumberFormat="1" applyFont="1" applyFill="1" applyBorder="1" applyAlignment="1">
      <alignment horizontal="center"/>
    </xf>
    <xf numFmtId="4" fontId="4" fillId="0" borderId="5" xfId="2" applyNumberFormat="1" applyFont="1" applyFill="1" applyBorder="1" applyAlignment="1">
      <alignment horizontal="center"/>
    </xf>
    <xf numFmtId="0" fontId="0" fillId="0" borderId="0" xfId="0" applyFill="1" applyBorder="1"/>
    <xf numFmtId="4" fontId="4" fillId="0" borderId="33" xfId="0" applyNumberFormat="1" applyFont="1" applyFill="1" applyBorder="1"/>
    <xf numFmtId="4" fontId="11" fillId="6" borderId="8" xfId="0" applyNumberFormat="1" applyFont="1" applyFill="1" applyBorder="1"/>
    <xf numFmtId="4" fontId="4" fillId="0" borderId="34" xfId="0" applyNumberFormat="1" applyFont="1" applyFill="1" applyBorder="1" applyAlignment="1">
      <alignment horizontal="left"/>
    </xf>
    <xf numFmtId="4" fontId="11" fillId="0" borderId="33" xfId="0" applyNumberFormat="1" applyFont="1" applyFill="1" applyBorder="1"/>
    <xf numFmtId="4" fontId="11" fillId="0" borderId="0" xfId="0" applyNumberFormat="1" applyFont="1" applyFill="1" applyBorder="1"/>
    <xf numFmtId="4" fontId="11" fillId="0" borderId="8" xfId="0" applyNumberFormat="1" applyFont="1" applyFill="1" applyBorder="1"/>
    <xf numFmtId="4" fontId="11" fillId="7" borderId="8" xfId="0" applyNumberFormat="1" applyFont="1" applyFill="1" applyBorder="1"/>
    <xf numFmtId="4" fontId="0" fillId="0" borderId="33" xfId="0" applyNumberFormat="1" applyFill="1" applyBorder="1"/>
    <xf numFmtId="43" fontId="4" fillId="8" borderId="3" xfId="2" applyFont="1" applyFill="1" applyBorder="1" applyAlignment="1">
      <alignment horizontal="left"/>
    </xf>
    <xf numFmtId="0" fontId="0" fillId="0" borderId="36" xfId="0" applyFill="1" applyBorder="1" applyAlignment="1">
      <alignment horizontal="center"/>
    </xf>
    <xf numFmtId="4" fontId="4" fillId="0" borderId="23" xfId="2" applyNumberFormat="1" applyFont="1" applyFill="1" applyBorder="1" applyAlignment="1">
      <alignment horizontal="center"/>
    </xf>
    <xf numFmtId="4" fontId="4" fillId="3" borderId="24" xfId="2" applyNumberFormat="1" applyFont="1" applyFill="1" applyBorder="1" applyAlignment="1">
      <alignment horizontal="center"/>
    </xf>
    <xf numFmtId="4" fontId="4" fillId="0" borderId="24" xfId="2" applyNumberFormat="1" applyFont="1" applyFill="1" applyBorder="1" applyAlignment="1">
      <alignment horizontal="center"/>
    </xf>
    <xf numFmtId="4" fontId="4" fillId="0" borderId="12" xfId="2" applyNumberFormat="1" applyFont="1" applyFill="1" applyBorder="1" applyAlignment="1">
      <alignment horizontal="left"/>
    </xf>
    <xf numFmtId="4" fontId="4" fillId="0" borderId="37" xfId="2" applyNumberFormat="1" applyFont="1" applyFill="1" applyBorder="1"/>
    <xf numFmtId="43" fontId="4" fillId="0" borderId="12" xfId="2" applyFont="1" applyFill="1" applyBorder="1" applyAlignment="1">
      <alignment horizontal="left"/>
    </xf>
    <xf numFmtId="0" fontId="0" fillId="0" borderId="0" xfId="0" applyAlignment="1">
      <alignment wrapText="1"/>
    </xf>
    <xf numFmtId="0" fontId="14" fillId="0" borderId="13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8" xfId="0" applyFill="1" applyBorder="1" applyAlignment="1">
      <alignment horizontal="center" wrapText="1"/>
    </xf>
    <xf numFmtId="0" fontId="0" fillId="0" borderId="23" xfId="0" applyFill="1" applyBorder="1" applyAlignment="1">
      <alignment horizontal="center" wrapText="1"/>
    </xf>
    <xf numFmtId="0" fontId="0" fillId="0" borderId="24" xfId="0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43" fontId="0" fillId="0" borderId="0" xfId="2" applyFont="1"/>
    <xf numFmtId="43" fontId="0" fillId="0" borderId="0" xfId="0" applyNumberFormat="1"/>
    <xf numFmtId="4" fontId="4" fillId="9" borderId="23" xfId="2" applyNumberFormat="1" applyFont="1" applyFill="1" applyBorder="1" applyAlignment="1">
      <alignment horizontal="left"/>
    </xf>
    <xf numFmtId="0" fontId="0" fillId="9" borderId="3" xfId="0" applyFill="1" applyBorder="1" applyAlignment="1">
      <alignment horizontal="left"/>
    </xf>
    <xf numFmtId="0" fontId="0" fillId="0" borderId="0" xfId="0" applyFill="1"/>
    <xf numFmtId="0" fontId="3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left" wrapText="1"/>
      <protection locked="0"/>
    </xf>
    <xf numFmtId="0" fontId="15" fillId="9" borderId="4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left" vertical="center" wrapText="1"/>
      <protection locked="0"/>
    </xf>
    <xf numFmtId="0" fontId="0" fillId="0" borderId="15" xfId="0" applyFill="1" applyBorder="1" applyAlignment="1">
      <alignment horizontal="center" vertical="center" textRotation="45"/>
    </xf>
    <xf numFmtId="0" fontId="0" fillId="0" borderId="16" xfId="0" applyFill="1" applyBorder="1" applyAlignment="1">
      <alignment horizontal="center" vertical="center" textRotation="45"/>
    </xf>
    <xf numFmtId="0" fontId="0" fillId="0" borderId="33" xfId="0" applyFill="1" applyBorder="1" applyAlignment="1">
      <alignment horizontal="center" vertical="center" textRotation="45"/>
    </xf>
    <xf numFmtId="0" fontId="0" fillId="0" borderId="34" xfId="0" applyFill="1" applyBorder="1" applyAlignment="1">
      <alignment horizontal="center" vertical="center" textRotation="45"/>
    </xf>
    <xf numFmtId="0" fontId="0" fillId="0" borderId="6" xfId="0" applyFill="1" applyBorder="1" applyAlignment="1">
      <alignment horizontal="center" vertical="center" textRotation="45"/>
    </xf>
    <xf numFmtId="0" fontId="0" fillId="0" borderId="7" xfId="0" applyFill="1" applyBorder="1" applyAlignment="1">
      <alignment horizontal="center" vertical="center" textRotation="45"/>
    </xf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5" borderId="15" xfId="0" applyFont="1" applyFill="1" applyBorder="1" applyAlignment="1">
      <alignment horizontal="center"/>
    </xf>
    <xf numFmtId="0" fontId="11" fillId="5" borderId="16" xfId="0" applyFont="1" applyFill="1" applyBorder="1" applyAlignment="1">
      <alignment horizontal="center"/>
    </xf>
    <xf numFmtId="0" fontId="11" fillId="5" borderId="6" xfId="0" applyFont="1" applyFill="1" applyBorder="1" applyAlignment="1">
      <alignment horizontal="center"/>
    </xf>
    <xf numFmtId="0" fontId="11" fillId="5" borderId="7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11" fillId="0" borderId="9" xfId="0" applyFont="1" applyBorder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11" fillId="0" borderId="11" xfId="0" applyFont="1" applyFill="1" applyBorder="1" applyAlignment="1">
      <alignment horizontal="center"/>
    </xf>
    <xf numFmtId="0" fontId="0" fillId="0" borderId="0" xfId="0" applyProtection="1"/>
    <xf numFmtId="0" fontId="7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9" fillId="0" borderId="0" xfId="0" applyFont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justify" vertical="top" wrapText="1"/>
    </xf>
    <xf numFmtId="0" fontId="15" fillId="2" borderId="4" xfId="0" applyFont="1" applyFill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right" vertical="center" wrapText="1"/>
    </xf>
    <xf numFmtId="0" fontId="16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 vertical="top" wrapText="1"/>
    </xf>
    <xf numFmtId="0" fontId="6" fillId="4" borderId="0" xfId="0" applyFont="1" applyFill="1" applyBorder="1" applyAlignment="1" applyProtection="1">
      <alignment horizontal="center" vertical="center" wrapText="1"/>
    </xf>
    <xf numFmtId="0" fontId="8" fillId="4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left" wrapText="1"/>
    </xf>
    <xf numFmtId="0" fontId="17" fillId="0" borderId="0" xfId="0" applyFont="1" applyBorder="1" applyAlignment="1" applyProtection="1">
      <alignment horizontal="left" wrapText="1"/>
    </xf>
    <xf numFmtId="0" fontId="6" fillId="0" borderId="0" xfId="0" applyFont="1" applyProtection="1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justify" vertical="center" wrapText="1"/>
    </xf>
    <xf numFmtId="0" fontId="17" fillId="4" borderId="0" xfId="0" applyFont="1" applyFill="1" applyBorder="1" applyAlignment="1" applyProtection="1">
      <alignment horizontal="justify" vertical="center" wrapText="1"/>
    </xf>
    <xf numFmtId="0" fontId="17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center"/>
    </xf>
    <xf numFmtId="44" fontId="0" fillId="0" borderId="0" xfId="1" applyFont="1" applyProtection="1"/>
    <xf numFmtId="0" fontId="5" fillId="4" borderId="4" xfId="0" applyFont="1" applyFill="1" applyBorder="1" applyAlignment="1" applyProtection="1">
      <alignment horizontal="justify" vertical="center" wrapText="1"/>
      <protection locked="0"/>
    </xf>
    <xf numFmtId="164" fontId="2" fillId="0" borderId="4" xfId="0" applyNumberFormat="1" applyFont="1" applyBorder="1" applyAlignment="1" applyProtection="1">
      <alignment horizontal="center" vertical="center" wrapText="1"/>
      <protection locked="0"/>
    </xf>
    <xf numFmtId="164" fontId="6" fillId="0" borderId="4" xfId="0" applyNumberFormat="1" applyFont="1" applyBorder="1" applyProtection="1">
      <protection locked="0"/>
    </xf>
  </cellXfs>
  <cellStyles count="3">
    <cellStyle name="Millares" xfId="2" builtinId="3"/>
    <cellStyle name="Moneda" xfId="1" builtinId="4"/>
    <cellStyle name="Normal" xfId="0" builtinId="0"/>
  </cellStyles>
  <dxfs count="12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</xdr:col>
      <xdr:colOff>371475</xdr:colOff>
      <xdr:row>27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0" y="15201900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98534</xdr:colOff>
      <xdr:row>0</xdr:row>
      <xdr:rowOff>21896</xdr:rowOff>
    </xdr:from>
    <xdr:to>
      <xdr:col>2</xdr:col>
      <xdr:colOff>656896</xdr:colOff>
      <xdr:row>2</xdr:row>
      <xdr:rowOff>211343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C3C3E3A-9F7B-4652-A0EF-7677C0AB7A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534" y="21896"/>
          <a:ext cx="1959741" cy="8682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view="pageBreakPreview" zoomScale="87" zoomScaleSheetLayoutView="87" workbookViewId="0">
      <selection activeCell="A31" activeCellId="5" sqref="A8:F8 A9:F9 A10:F10 D14:F14 F15 A31:C31"/>
    </sheetView>
  </sheetViews>
  <sheetFormatPr baseColWidth="10" defaultRowHeight="15" x14ac:dyDescent="0.25"/>
  <cols>
    <col min="1" max="1" width="8.42578125" customWidth="1"/>
    <col min="2" max="2" width="12.7109375" customWidth="1"/>
    <col min="3" max="3" width="59" customWidth="1"/>
    <col min="4" max="4" width="16.140625" customWidth="1"/>
    <col min="5" max="5" width="12.85546875" customWidth="1"/>
    <col min="6" max="6" width="16.5703125" customWidth="1"/>
  </cols>
  <sheetData>
    <row r="1" spans="1:6" ht="27" x14ac:dyDescent="0.25">
      <c r="A1" s="94"/>
      <c r="B1" s="94"/>
      <c r="C1" s="95"/>
      <c r="D1" s="95"/>
      <c r="E1" s="95"/>
      <c r="F1" s="95"/>
    </row>
    <row r="2" spans="1:6" ht="27" x14ac:dyDescent="0.25">
      <c r="A2" s="94"/>
      <c r="B2" s="94"/>
      <c r="C2" s="96"/>
      <c r="D2" s="96"/>
      <c r="E2" s="96"/>
      <c r="F2" s="96"/>
    </row>
    <row r="3" spans="1:6" ht="27" customHeight="1" x14ac:dyDescent="0.25">
      <c r="A3" s="97" t="s">
        <v>34</v>
      </c>
      <c r="B3" s="98"/>
      <c r="C3" s="98"/>
      <c r="D3" s="98"/>
      <c r="E3" s="98"/>
      <c r="F3" s="98"/>
    </row>
    <row r="4" spans="1:6" ht="15.75" customHeight="1" x14ac:dyDescent="0.25">
      <c r="A4" s="94"/>
      <c r="B4" s="94"/>
      <c r="C4" s="96"/>
      <c r="D4" s="96"/>
      <c r="E4" s="96"/>
      <c r="F4" s="96"/>
    </row>
    <row r="5" spans="1:6" ht="15.75" x14ac:dyDescent="0.25">
      <c r="A5" s="99" t="s">
        <v>44</v>
      </c>
      <c r="B5" s="99"/>
      <c r="C5" s="99"/>
      <c r="D5" s="99"/>
      <c r="E5" s="99"/>
      <c r="F5" s="99"/>
    </row>
    <row r="6" spans="1:6" ht="15.75" x14ac:dyDescent="0.25">
      <c r="A6" s="99" t="s">
        <v>45</v>
      </c>
      <c r="B6" s="99"/>
      <c r="C6" s="99"/>
      <c r="D6" s="99"/>
      <c r="E6" s="99"/>
      <c r="F6" s="99"/>
    </row>
    <row r="7" spans="1:6" ht="8.25" customHeight="1" x14ac:dyDescent="0.25">
      <c r="A7" s="94"/>
      <c r="B7" s="94"/>
      <c r="C7" s="100"/>
      <c r="D7" s="100"/>
      <c r="E7" s="100"/>
      <c r="F7" s="100"/>
    </row>
    <row r="8" spans="1:6" ht="15.75" x14ac:dyDescent="0.25">
      <c r="A8" s="64" t="s">
        <v>4</v>
      </c>
      <c r="B8" s="64"/>
      <c r="C8" s="64"/>
      <c r="D8" s="64"/>
      <c r="E8" s="64"/>
      <c r="F8" s="64"/>
    </row>
    <row r="9" spans="1:6" ht="15.75" x14ac:dyDescent="0.25">
      <c r="A9" s="65" t="s">
        <v>5</v>
      </c>
      <c r="B9" s="65"/>
      <c r="C9" s="65"/>
      <c r="D9" s="65"/>
      <c r="E9" s="65"/>
      <c r="F9" s="65"/>
    </row>
    <row r="10" spans="1:6" ht="15.75" x14ac:dyDescent="0.25">
      <c r="A10" s="64" t="s">
        <v>32</v>
      </c>
      <c r="B10" s="64"/>
      <c r="C10" s="64"/>
      <c r="D10" s="64"/>
      <c r="E10" s="64"/>
      <c r="F10" s="64"/>
    </row>
    <row r="11" spans="1:6" ht="34.5" customHeight="1" x14ac:dyDescent="0.25">
      <c r="A11" s="101" t="s">
        <v>35</v>
      </c>
      <c r="B11" s="101"/>
      <c r="C11" s="101"/>
      <c r="D11" s="101"/>
      <c r="E11" s="101"/>
      <c r="F11" s="101"/>
    </row>
    <row r="12" spans="1:6" x14ac:dyDescent="0.25">
      <c r="A12" s="102" t="s">
        <v>36</v>
      </c>
      <c r="B12" s="102" t="s">
        <v>0</v>
      </c>
      <c r="C12" s="102" t="s">
        <v>1</v>
      </c>
      <c r="D12" s="102" t="s">
        <v>31</v>
      </c>
      <c r="E12" s="102" t="s">
        <v>37</v>
      </c>
      <c r="F12" s="102" t="s">
        <v>2</v>
      </c>
    </row>
    <row r="13" spans="1:6" x14ac:dyDescent="0.25">
      <c r="A13" s="102"/>
      <c r="B13" s="102"/>
      <c r="C13" s="103"/>
      <c r="D13" s="102"/>
      <c r="E13" s="103"/>
      <c r="F13" s="103"/>
    </row>
    <row r="14" spans="1:6" ht="110.25" customHeight="1" x14ac:dyDescent="0.25">
      <c r="A14" s="104">
        <v>1</v>
      </c>
      <c r="B14" s="105">
        <v>500</v>
      </c>
      <c r="C14" s="106" t="s">
        <v>33</v>
      </c>
      <c r="D14" s="125"/>
      <c r="E14" s="126"/>
      <c r="F14" s="126"/>
    </row>
    <row r="15" spans="1:6" ht="32.25" customHeight="1" x14ac:dyDescent="0.25">
      <c r="A15" s="107" t="s">
        <v>3</v>
      </c>
      <c r="B15" s="107"/>
      <c r="C15" s="107"/>
      <c r="D15" s="107"/>
      <c r="E15" s="107"/>
      <c r="F15" s="127"/>
    </row>
    <row r="16" spans="1:6" ht="15.75" hidden="1" thickBot="1" x14ac:dyDescent="0.3">
      <c r="A16" s="94"/>
      <c r="B16" s="94"/>
      <c r="C16" s="94"/>
      <c r="D16" s="94"/>
      <c r="E16" s="94"/>
      <c r="F16" s="94"/>
    </row>
    <row r="17" spans="1:6" ht="15.75" hidden="1" thickBot="1" x14ac:dyDescent="0.3">
      <c r="A17" s="94"/>
      <c r="B17" s="94"/>
      <c r="C17" s="94"/>
      <c r="D17" s="94"/>
      <c r="E17" s="94"/>
      <c r="F17" s="94"/>
    </row>
    <row r="18" spans="1:6" ht="57" customHeight="1" x14ac:dyDescent="0.25">
      <c r="A18" s="66" t="s">
        <v>42</v>
      </c>
      <c r="B18" s="66"/>
      <c r="C18" s="66"/>
      <c r="D18" s="66"/>
      <c r="E18" s="66"/>
      <c r="F18" s="66"/>
    </row>
    <row r="19" spans="1:6" s="62" customFormat="1" ht="16.5" customHeight="1" x14ac:dyDescent="0.25">
      <c r="A19" s="63"/>
      <c r="B19" s="63"/>
      <c r="C19" s="63"/>
      <c r="D19" s="63"/>
      <c r="E19" s="63"/>
      <c r="F19" s="63"/>
    </row>
    <row r="20" spans="1:6" ht="20.25" x14ac:dyDescent="0.3">
      <c r="A20" s="108" t="s">
        <v>6</v>
      </c>
      <c r="B20" s="108"/>
      <c r="C20" s="108"/>
      <c r="D20" s="108"/>
      <c r="E20" s="108"/>
      <c r="F20" s="108"/>
    </row>
    <row r="21" spans="1:6" ht="18.75" x14ac:dyDescent="0.3">
      <c r="A21" s="109"/>
      <c r="B21" s="109"/>
      <c r="C21" s="109"/>
      <c r="D21" s="109"/>
      <c r="E21" s="109"/>
      <c r="F21" s="109"/>
    </row>
    <row r="22" spans="1:6" ht="15.75" x14ac:dyDescent="0.25">
      <c r="A22" s="110" t="s">
        <v>7</v>
      </c>
      <c r="B22" s="110"/>
      <c r="C22" s="110"/>
      <c r="D22" s="110"/>
      <c r="E22" s="110"/>
      <c r="F22" s="110"/>
    </row>
    <row r="23" spans="1:6" ht="34.5" customHeight="1" x14ac:dyDescent="0.25">
      <c r="A23" s="111" t="s">
        <v>8</v>
      </c>
      <c r="B23" s="111"/>
      <c r="C23" s="111"/>
      <c r="D23" s="111"/>
      <c r="E23" s="111"/>
      <c r="F23" s="111"/>
    </row>
    <row r="24" spans="1:6" ht="15.75" x14ac:dyDescent="0.25">
      <c r="A24" s="112" t="s">
        <v>9</v>
      </c>
      <c r="B24" s="112"/>
      <c r="C24" s="112"/>
      <c r="D24" s="112"/>
      <c r="E24" s="112"/>
      <c r="F24" s="112"/>
    </row>
    <row r="25" spans="1:6" x14ac:dyDescent="0.25">
      <c r="A25" s="113"/>
      <c r="B25" s="113"/>
      <c r="C25" s="113"/>
      <c r="D25" s="113"/>
      <c r="E25" s="113"/>
      <c r="F25" s="113"/>
    </row>
    <row r="26" spans="1:6" ht="15.75" x14ac:dyDescent="0.25">
      <c r="A26" s="114" t="s">
        <v>43</v>
      </c>
      <c r="B26" s="114"/>
      <c r="C26" s="114"/>
      <c r="D26" s="115"/>
      <c r="E26" s="116"/>
      <c r="F26" s="94"/>
    </row>
    <row r="27" spans="1:6" ht="15.75" x14ac:dyDescent="0.25">
      <c r="A27" s="114" t="s">
        <v>46</v>
      </c>
      <c r="B27" s="114"/>
      <c r="C27" s="114"/>
      <c r="D27" s="115"/>
      <c r="E27" s="116"/>
      <c r="F27" s="94"/>
    </row>
    <row r="28" spans="1:6" ht="15.75" x14ac:dyDescent="0.25">
      <c r="A28" s="117" t="s">
        <v>40</v>
      </c>
      <c r="B28" s="117"/>
      <c r="C28" s="117"/>
      <c r="D28" s="117"/>
      <c r="E28" s="117"/>
      <c r="F28" s="94"/>
    </row>
    <row r="29" spans="1:6" ht="15.75" x14ac:dyDescent="0.25">
      <c r="A29" s="118" t="s">
        <v>38</v>
      </c>
      <c r="B29" s="118"/>
      <c r="C29" s="118"/>
      <c r="D29" s="118"/>
      <c r="E29" s="118"/>
      <c r="F29" s="94"/>
    </row>
    <row r="30" spans="1:6" ht="36.75" customHeight="1" x14ac:dyDescent="0.25">
      <c r="A30" s="119" t="s">
        <v>41</v>
      </c>
      <c r="B30" s="119"/>
      <c r="C30" s="119"/>
      <c r="D30" s="119"/>
      <c r="E30" s="119"/>
      <c r="F30" s="94"/>
    </row>
    <row r="31" spans="1:6" ht="15.75" x14ac:dyDescent="0.25">
      <c r="A31" s="67" t="s">
        <v>39</v>
      </c>
      <c r="B31" s="67"/>
      <c r="C31" s="67"/>
      <c r="D31" s="120"/>
      <c r="E31" s="121"/>
      <c r="F31" s="94"/>
    </row>
    <row r="32" spans="1:6" ht="15.75" x14ac:dyDescent="0.25">
      <c r="A32" s="122" t="s">
        <v>10</v>
      </c>
      <c r="B32" s="122"/>
      <c r="C32" s="122"/>
      <c r="D32" s="122"/>
      <c r="E32" s="122"/>
      <c r="F32" s="94"/>
    </row>
    <row r="33" spans="1:6" ht="15.75" x14ac:dyDescent="0.25">
      <c r="A33" s="122" t="s">
        <v>11</v>
      </c>
      <c r="B33" s="122"/>
      <c r="C33" s="122"/>
      <c r="D33" s="122"/>
      <c r="E33" s="122"/>
      <c r="F33" s="94"/>
    </row>
    <row r="34" spans="1:6" x14ac:dyDescent="0.25">
      <c r="A34" s="123"/>
      <c r="B34" s="123"/>
      <c r="C34" s="124"/>
      <c r="D34" s="124"/>
      <c r="E34" s="94"/>
      <c r="F34" s="94"/>
    </row>
    <row r="35" spans="1:6" x14ac:dyDescent="0.25">
      <c r="A35" s="123"/>
      <c r="B35" s="123"/>
      <c r="C35" s="124"/>
      <c r="D35" s="124"/>
      <c r="E35" s="94"/>
      <c r="F35" s="94"/>
    </row>
    <row r="36" spans="1:6" x14ac:dyDescent="0.25">
      <c r="A36" s="2"/>
      <c r="B36" s="2"/>
      <c r="C36" s="3"/>
      <c r="D36" s="3"/>
      <c r="E36" s="1"/>
      <c r="F36" s="1"/>
    </row>
  </sheetData>
  <sheetProtection algorithmName="SHA-512" hashValue="VwFE043QTr0+l5xo8Vj2kl3G+Vlw+5upVsMDU9Knh38e+4qxDEenNlWi5Xql7MrTnVSuauSSTsH5Dn6/N4XpSg==" saltValue="n7ukgPUXC38htlkmAgEPwQ==" spinCount="100000" sheet="1" objects="1" scenarios="1"/>
  <mergeCells count="29">
    <mergeCell ref="A30:E30"/>
    <mergeCell ref="A31:C31"/>
    <mergeCell ref="A32:E32"/>
    <mergeCell ref="A33:E33"/>
    <mergeCell ref="A23:F23"/>
    <mergeCell ref="A24:F24"/>
    <mergeCell ref="A26:C26"/>
    <mergeCell ref="A27:C27"/>
    <mergeCell ref="A28:E28"/>
    <mergeCell ref="A29:E29"/>
    <mergeCell ref="A22:F22"/>
    <mergeCell ref="D12:D13"/>
    <mergeCell ref="A18:F18"/>
    <mergeCell ref="A15:E15"/>
    <mergeCell ref="A11:F11"/>
    <mergeCell ref="A21:F21"/>
    <mergeCell ref="A12:A13"/>
    <mergeCell ref="B12:B13"/>
    <mergeCell ref="C12:C13"/>
    <mergeCell ref="E12:E13"/>
    <mergeCell ref="F12:F13"/>
    <mergeCell ref="A20:F20"/>
    <mergeCell ref="C1:F1"/>
    <mergeCell ref="A8:F8"/>
    <mergeCell ref="A9:F9"/>
    <mergeCell ref="A10:F10"/>
    <mergeCell ref="A5:F5"/>
    <mergeCell ref="A6:F6"/>
    <mergeCell ref="A3:F3"/>
  </mergeCells>
  <pageMargins left="0.70866141732283472" right="0.70866141732283472" top="0.74803149606299213" bottom="0.74803149606299213" header="0.31496062992125984" footer="0.59055118110236227"/>
  <pageSetup paperSize="9" scale="64" orientation="portrait" r:id="rId1"/>
  <headerFooter>
    <oddFooter>&amp;R&amp;"-,Negrita"&amp;10OFERENTE &amp;"-,Normal"&amp;9FIRMA Y SELLO</oddFooter>
  </headerFooter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E16"/>
  <sheetViews>
    <sheetView topLeftCell="B1" workbookViewId="0">
      <selection activeCell="AD20" sqref="AD20"/>
    </sheetView>
  </sheetViews>
  <sheetFormatPr baseColWidth="10" defaultRowHeight="15" x14ac:dyDescent="0.25"/>
  <cols>
    <col min="1" max="1" width="0" hidden="1" customWidth="1"/>
    <col min="2" max="3" width="11.5703125" style="45" bestFit="1" customWidth="1"/>
    <col min="4" max="4" width="11.5703125" bestFit="1" customWidth="1"/>
    <col min="5" max="5" width="14" bestFit="1" customWidth="1"/>
    <col min="6" max="6" width="11.5703125" hidden="1" customWidth="1"/>
    <col min="7" max="7" width="15.85546875" hidden="1" customWidth="1"/>
    <col min="8" max="29" width="11.42578125" hidden="1" customWidth="1"/>
    <col min="30" max="30" width="11.5703125" bestFit="1" customWidth="1"/>
    <col min="31" max="31" width="14.140625" bestFit="1" customWidth="1"/>
  </cols>
  <sheetData>
    <row r="4" spans="1:31" x14ac:dyDescent="0.25">
      <c r="E4" s="6" t="s">
        <v>30</v>
      </c>
      <c r="F4" s="6"/>
    </row>
    <row r="5" spans="1:31" x14ac:dyDescent="0.25">
      <c r="E5" s="6" t="s">
        <v>26</v>
      </c>
      <c r="F5" s="6"/>
    </row>
    <row r="6" spans="1:31" ht="15.75" thickBot="1" x14ac:dyDescent="0.3"/>
    <row r="7" spans="1:31" ht="27" customHeight="1" thickBot="1" x14ac:dyDescent="0.3">
      <c r="B7" s="46" t="s">
        <v>12</v>
      </c>
      <c r="C7" s="47" t="s">
        <v>13</v>
      </c>
      <c r="D7" s="89" t="s">
        <v>27</v>
      </c>
      <c r="E7" s="90"/>
      <c r="F7" s="91" t="s">
        <v>27</v>
      </c>
      <c r="G7" s="92"/>
      <c r="H7" s="78" t="s">
        <v>28</v>
      </c>
      <c r="I7" s="80"/>
      <c r="J7" s="78"/>
      <c r="K7" s="80"/>
      <c r="L7" s="89"/>
      <c r="M7" s="93"/>
      <c r="N7" s="93"/>
      <c r="O7" s="93"/>
      <c r="P7" s="93"/>
      <c r="Q7" s="93"/>
      <c r="R7" s="93"/>
      <c r="S7" s="93"/>
      <c r="T7" s="93"/>
      <c r="U7" s="90"/>
      <c r="V7" s="79"/>
      <c r="W7" s="80"/>
      <c r="X7" s="78"/>
      <c r="Y7" s="79"/>
      <c r="Z7" s="79"/>
      <c r="AA7" s="80"/>
      <c r="AB7" s="78" t="s">
        <v>14</v>
      </c>
      <c r="AC7" s="80"/>
      <c r="AD7" s="81" t="s">
        <v>15</v>
      </c>
      <c r="AE7" s="82"/>
    </row>
    <row r="8" spans="1:31" ht="15.75" thickBot="1" x14ac:dyDescent="0.3">
      <c r="B8" s="48"/>
      <c r="C8" s="49" t="s">
        <v>16</v>
      </c>
      <c r="D8" s="85" t="s">
        <v>17</v>
      </c>
      <c r="E8" s="86"/>
      <c r="F8" s="85" t="s">
        <v>17</v>
      </c>
      <c r="G8" s="86"/>
      <c r="H8" s="85" t="s">
        <v>17</v>
      </c>
      <c r="I8" s="86"/>
      <c r="J8" s="85" t="s">
        <v>17</v>
      </c>
      <c r="K8" s="86"/>
      <c r="L8" s="87" t="s">
        <v>17</v>
      </c>
      <c r="M8" s="88"/>
      <c r="N8" s="74" t="s">
        <v>18</v>
      </c>
      <c r="O8" s="75"/>
      <c r="P8" s="74" t="s">
        <v>19</v>
      </c>
      <c r="Q8" s="75"/>
      <c r="R8" s="74" t="s">
        <v>20</v>
      </c>
      <c r="S8" s="75"/>
      <c r="T8" s="74" t="s">
        <v>21</v>
      </c>
      <c r="U8" s="75"/>
      <c r="V8" s="76" t="s">
        <v>17</v>
      </c>
      <c r="W8" s="77"/>
      <c r="X8" s="76" t="s">
        <v>17</v>
      </c>
      <c r="Y8" s="77"/>
      <c r="Z8" s="76" t="s">
        <v>18</v>
      </c>
      <c r="AA8" s="77"/>
      <c r="AB8" s="76" t="s">
        <v>17</v>
      </c>
      <c r="AC8" s="77"/>
      <c r="AD8" s="83"/>
      <c r="AE8" s="84"/>
    </row>
    <row r="9" spans="1:31" ht="15.75" thickBot="1" x14ac:dyDescent="0.3">
      <c r="B9" s="50" t="s">
        <v>22</v>
      </c>
      <c r="C9" s="51"/>
      <c r="D9" s="8" t="s">
        <v>23</v>
      </c>
      <c r="E9" s="9" t="s">
        <v>24</v>
      </c>
      <c r="F9" s="8" t="s">
        <v>23</v>
      </c>
      <c r="G9" s="9" t="s">
        <v>24</v>
      </c>
      <c r="H9" s="8" t="s">
        <v>23</v>
      </c>
      <c r="I9" s="9" t="s">
        <v>24</v>
      </c>
      <c r="J9" s="8" t="s">
        <v>23</v>
      </c>
      <c r="K9" s="9" t="s">
        <v>24</v>
      </c>
      <c r="L9" s="10" t="s">
        <v>23</v>
      </c>
      <c r="M9" s="11" t="s">
        <v>24</v>
      </c>
      <c r="N9" s="10" t="s">
        <v>23</v>
      </c>
      <c r="O9" s="11" t="s">
        <v>24</v>
      </c>
      <c r="P9" s="10" t="s">
        <v>23</v>
      </c>
      <c r="Q9" s="11" t="s">
        <v>24</v>
      </c>
      <c r="R9" s="10" t="s">
        <v>23</v>
      </c>
      <c r="S9" s="11" t="s">
        <v>24</v>
      </c>
      <c r="T9" s="10" t="s">
        <v>23</v>
      </c>
      <c r="U9" s="11" t="s">
        <v>24</v>
      </c>
      <c r="V9" s="10" t="s">
        <v>23</v>
      </c>
      <c r="W9" s="11" t="s">
        <v>24</v>
      </c>
      <c r="X9" s="10" t="s">
        <v>23</v>
      </c>
      <c r="Y9" s="11" t="s">
        <v>24</v>
      </c>
      <c r="Z9" s="12" t="s">
        <v>23</v>
      </c>
      <c r="AA9" s="11" t="s">
        <v>24</v>
      </c>
      <c r="AB9" s="10" t="s">
        <v>23</v>
      </c>
      <c r="AC9" s="11" t="s">
        <v>24</v>
      </c>
      <c r="AD9" s="13" t="s">
        <v>25</v>
      </c>
      <c r="AE9" s="13" t="s">
        <v>3</v>
      </c>
    </row>
    <row r="10" spans="1:31" ht="15.75" thickBot="1" x14ac:dyDescent="0.3">
      <c r="A10" s="58">
        <v>50400</v>
      </c>
      <c r="B10" s="52">
        <v>1</v>
      </c>
      <c r="C10" s="4">
        <v>70</v>
      </c>
      <c r="D10" s="37">
        <v>1541.9</v>
      </c>
      <c r="E10" s="7">
        <f>+D10*C10</f>
        <v>107933</v>
      </c>
      <c r="F10" s="68" t="s">
        <v>29</v>
      </c>
      <c r="G10" s="69"/>
      <c r="H10" s="15"/>
      <c r="I10" s="7">
        <f>+H10*C10</f>
        <v>0</v>
      </c>
      <c r="J10" s="16"/>
      <c r="K10" s="7"/>
      <c r="L10" s="16"/>
      <c r="M10" s="7"/>
      <c r="N10" s="17"/>
      <c r="O10" s="7">
        <f>+N10*C10</f>
        <v>0</v>
      </c>
      <c r="P10" s="16"/>
      <c r="Q10" s="7"/>
      <c r="R10" s="16"/>
      <c r="S10" s="7"/>
      <c r="T10" s="16"/>
      <c r="U10" s="7"/>
      <c r="V10" s="16" t="s">
        <v>16</v>
      </c>
      <c r="W10" s="7"/>
      <c r="X10" s="16"/>
      <c r="Y10" s="7"/>
      <c r="Z10" s="18"/>
      <c r="AA10" s="7"/>
      <c r="AB10" s="16"/>
      <c r="AC10" s="7"/>
      <c r="AD10" s="19">
        <f t="shared" ref="AD10:AD14" si="0">+IF(OR(D10&gt;0,F10&gt;0,H10&gt;0,J10&gt;0,V10&gt;0,L10&gt;0,V10&gt;0,X10&gt;0,),MIN(IF(D10&gt;0,D10,1000000),IF(F10&gt;0,F10,1000000),IF(H10&gt;0,H10,1000000),IF(J10&gt;0,J10,1000000),IF(L10&gt;0,L10,1000000),IF(V10&gt;0,V10,1000000),IF(X10&gt;0,X10,1000000)),0)</f>
        <v>1541.9</v>
      </c>
      <c r="AE10" s="20">
        <f>+AD10*$C10</f>
        <v>107933</v>
      </c>
    </row>
    <row r="11" spans="1:31" ht="15.75" thickBot="1" x14ac:dyDescent="0.3">
      <c r="A11" s="58">
        <v>25200</v>
      </c>
      <c r="B11" s="53">
        <v>2</v>
      </c>
      <c r="C11" s="5">
        <v>200</v>
      </c>
      <c r="D11" s="37">
        <v>1368.51</v>
      </c>
      <c r="E11" s="7">
        <f>+D11*C11</f>
        <v>273702</v>
      </c>
      <c r="F11" s="70"/>
      <c r="G11" s="71"/>
      <c r="H11" s="61"/>
      <c r="I11" s="7">
        <f t="shared" ref="I11:I14" si="1">+H11*C11</f>
        <v>0</v>
      </c>
      <c r="J11" s="22" t="s">
        <v>16</v>
      </c>
      <c r="K11" s="23"/>
      <c r="L11" s="22" t="s">
        <v>16</v>
      </c>
      <c r="M11" s="23"/>
      <c r="N11" s="21">
        <v>0</v>
      </c>
      <c r="O11" s="7">
        <f>+N11*C11</f>
        <v>0</v>
      </c>
      <c r="P11" s="22"/>
      <c r="Q11" s="23"/>
      <c r="R11" s="22" t="s">
        <v>16</v>
      </c>
      <c r="S11" s="23"/>
      <c r="T11" s="22" t="s">
        <v>16</v>
      </c>
      <c r="U11" s="23"/>
      <c r="V11" s="22"/>
      <c r="W11" s="23" t="s">
        <v>16</v>
      </c>
      <c r="X11" s="22"/>
      <c r="Y11" s="23"/>
      <c r="Z11" s="24"/>
      <c r="AA11" s="23"/>
      <c r="AB11" s="22"/>
      <c r="AC11" s="23"/>
      <c r="AD11" s="19">
        <f t="shared" si="0"/>
        <v>1368.51</v>
      </c>
      <c r="AE11" s="20">
        <f>+AD11*$C11</f>
        <v>273702</v>
      </c>
    </row>
    <row r="12" spans="1:31" ht="15.75" thickBot="1" x14ac:dyDescent="0.3">
      <c r="A12" s="58">
        <v>187200</v>
      </c>
      <c r="B12" s="52">
        <v>3</v>
      </c>
      <c r="C12" s="5">
        <v>30</v>
      </c>
      <c r="D12" s="37">
        <v>7537.47</v>
      </c>
      <c r="E12" s="7">
        <f t="shared" ref="E12:E14" si="2">+D12*C12</f>
        <v>226124.1</v>
      </c>
      <c r="F12" s="70"/>
      <c r="G12" s="71"/>
      <c r="H12" s="14"/>
      <c r="I12" s="7">
        <f t="shared" si="1"/>
        <v>0</v>
      </c>
      <c r="J12" s="25"/>
      <c r="K12" s="26">
        <f>+$B12*J12</f>
        <v>0</v>
      </c>
      <c r="L12" s="25"/>
      <c r="M12" s="27">
        <f>+L12*C12</f>
        <v>0</v>
      </c>
      <c r="N12" s="14"/>
      <c r="O12" s="7">
        <f>+N12*C12</f>
        <v>0</v>
      </c>
      <c r="P12" s="25"/>
      <c r="Q12" s="27">
        <f>+P12*E12</f>
        <v>0</v>
      </c>
      <c r="R12" s="25"/>
      <c r="S12" s="27">
        <f>+R12*G12</f>
        <v>0</v>
      </c>
      <c r="T12" s="25"/>
      <c r="U12" s="27">
        <f>+T12*I12</f>
        <v>0</v>
      </c>
      <c r="V12" s="25"/>
      <c r="W12" s="26">
        <f>+$B12*V12</f>
        <v>0</v>
      </c>
      <c r="X12" s="25"/>
      <c r="Y12" s="26">
        <f>+$B12*X12</f>
        <v>0</v>
      </c>
      <c r="Z12" s="25"/>
      <c r="AA12" s="27">
        <f>+$B12*Z12</f>
        <v>0</v>
      </c>
      <c r="AB12" s="25"/>
      <c r="AC12" s="27">
        <f>+$B12*AB12</f>
        <v>0</v>
      </c>
      <c r="AD12" s="19">
        <f t="shared" si="0"/>
        <v>7537.47</v>
      </c>
      <c r="AE12" s="20">
        <f>+AD12*$C12</f>
        <v>226124.1</v>
      </c>
    </row>
    <row r="13" spans="1:31" ht="15.75" thickBot="1" x14ac:dyDescent="0.3">
      <c r="A13" s="58">
        <v>180000</v>
      </c>
      <c r="B13" s="53">
        <v>4</v>
      </c>
      <c r="C13" s="5">
        <v>300</v>
      </c>
      <c r="D13" s="37">
        <v>786.9</v>
      </c>
      <c r="E13" s="7">
        <f t="shared" si="2"/>
        <v>236070</v>
      </c>
      <c r="F13" s="70"/>
      <c r="G13" s="71"/>
      <c r="H13" s="14"/>
      <c r="I13" s="7">
        <f t="shared" si="1"/>
        <v>0</v>
      </c>
      <c r="J13" s="25"/>
      <c r="K13" s="26"/>
      <c r="L13" s="25"/>
      <c r="M13" s="27"/>
      <c r="N13" s="14"/>
      <c r="O13" s="7">
        <f>+N13*C13</f>
        <v>0</v>
      </c>
      <c r="P13" s="25"/>
      <c r="Q13" s="27"/>
      <c r="R13" s="25"/>
      <c r="S13" s="27"/>
      <c r="T13" s="25"/>
      <c r="U13" s="27"/>
      <c r="V13" s="25"/>
      <c r="W13" s="26"/>
      <c r="X13" s="25"/>
      <c r="Y13" s="26"/>
      <c r="Z13" s="25"/>
      <c r="AA13" s="27"/>
      <c r="AB13" s="25"/>
      <c r="AC13" s="27">
        <f>+$B13*AB13</f>
        <v>0</v>
      </c>
      <c r="AD13" s="19">
        <f t="shared" si="0"/>
        <v>786.9</v>
      </c>
      <c r="AE13" s="20">
        <f>+AD13*$C13</f>
        <v>236070</v>
      </c>
    </row>
    <row r="14" spans="1:31" ht="15.75" thickBot="1" x14ac:dyDescent="0.3">
      <c r="A14" s="58">
        <v>156000</v>
      </c>
      <c r="B14" s="54"/>
      <c r="C14" s="55"/>
      <c r="D14" s="44"/>
      <c r="E14" s="38">
        <f t="shared" si="2"/>
        <v>0</v>
      </c>
      <c r="F14" s="72"/>
      <c r="G14" s="73"/>
      <c r="H14" s="60"/>
      <c r="I14" s="38">
        <f t="shared" si="1"/>
        <v>0</v>
      </c>
      <c r="J14" s="39"/>
      <c r="K14" s="40"/>
      <c r="L14" s="39"/>
      <c r="M14" s="41"/>
      <c r="N14" s="42"/>
      <c r="O14" s="38"/>
      <c r="P14" s="39"/>
      <c r="Q14" s="41"/>
      <c r="R14" s="39"/>
      <c r="S14" s="41"/>
      <c r="T14" s="39"/>
      <c r="U14" s="41"/>
      <c r="V14" s="39"/>
      <c r="W14" s="40"/>
      <c r="X14" s="39"/>
      <c r="Y14" s="40"/>
      <c r="Z14" s="39"/>
      <c r="AA14" s="41"/>
      <c r="AB14" s="39"/>
      <c r="AC14" s="41"/>
      <c r="AD14" s="19">
        <f t="shared" si="0"/>
        <v>0</v>
      </c>
      <c r="AE14" s="43">
        <f>+AD14*$C14</f>
        <v>0</v>
      </c>
    </row>
    <row r="15" spans="1:31" ht="15.75" thickBot="1" x14ac:dyDescent="0.3">
      <c r="A15" s="58">
        <f>SUM(A10:A14)</f>
        <v>598800</v>
      </c>
      <c r="B15" s="56" t="s">
        <v>3</v>
      </c>
      <c r="C15" s="57"/>
      <c r="D15" s="28"/>
      <c r="E15" s="30">
        <f>SUM(E10:E14)</f>
        <v>843829.1</v>
      </c>
      <c r="G15" s="30">
        <f>SUM(G10:G14)</f>
        <v>0</v>
      </c>
      <c r="H15" s="29"/>
      <c r="I15" s="30">
        <f>SUM(I10:I14)</f>
        <v>0</v>
      </c>
      <c r="J15" s="29"/>
      <c r="K15" s="30">
        <f>SUM(K12:K14)</f>
        <v>0</v>
      </c>
      <c r="L15" s="29"/>
      <c r="M15" s="30">
        <f>SUM(M10:M14)</f>
        <v>0</v>
      </c>
      <c r="N15" s="29"/>
      <c r="O15" s="30">
        <f>SUM(O10:O14)</f>
        <v>0</v>
      </c>
      <c r="P15" s="29"/>
      <c r="Q15" s="30">
        <f>SUM(Q12:Q14)</f>
        <v>0</v>
      </c>
      <c r="R15" s="29"/>
      <c r="S15" s="30">
        <f>SUM(S10:S14)</f>
        <v>0</v>
      </c>
      <c r="T15" s="29"/>
      <c r="U15" s="30">
        <f>SUM(U10:U14)</f>
        <v>0</v>
      </c>
      <c r="V15" s="31"/>
      <c r="W15" s="30">
        <f>SUM(W12:W14)</f>
        <v>0</v>
      </c>
      <c r="X15" s="32"/>
      <c r="Y15" s="30">
        <f>SUM(Y12:Y14)</f>
        <v>0</v>
      </c>
      <c r="Z15" s="33"/>
      <c r="AA15" s="34">
        <f>+AA12</f>
        <v>0</v>
      </c>
      <c r="AB15" s="29"/>
      <c r="AC15" s="35">
        <f>SUM(AC12:AC14)</f>
        <v>0</v>
      </c>
      <c r="AD15" s="36" t="s">
        <v>16</v>
      </c>
      <c r="AE15" s="30">
        <f>SUM(AE10:AE14)</f>
        <v>843829.1</v>
      </c>
    </row>
    <row r="16" spans="1:31" x14ac:dyDescent="0.25">
      <c r="D16" s="58">
        <v>673200</v>
      </c>
      <c r="E16" s="59">
        <f>+E15*100/D16-100</f>
        <v>25.345974450386208</v>
      </c>
      <c r="H16" s="59"/>
    </row>
  </sheetData>
  <mergeCells count="23">
    <mergeCell ref="V7:W7"/>
    <mergeCell ref="D7:E7"/>
    <mergeCell ref="F7:G7"/>
    <mergeCell ref="H7:I7"/>
    <mergeCell ref="J7:K7"/>
    <mergeCell ref="L7:U7"/>
    <mergeCell ref="D8:E8"/>
    <mergeCell ref="F8:G8"/>
    <mergeCell ref="H8:I8"/>
    <mergeCell ref="J8:K8"/>
    <mergeCell ref="L8:M8"/>
    <mergeCell ref="Z8:AA8"/>
    <mergeCell ref="AB8:AC8"/>
    <mergeCell ref="X7:AA7"/>
    <mergeCell ref="AB7:AC7"/>
    <mergeCell ref="AD7:AE8"/>
    <mergeCell ref="F10:G14"/>
    <mergeCell ref="R8:S8"/>
    <mergeCell ref="T8:U8"/>
    <mergeCell ref="V8:W8"/>
    <mergeCell ref="X8:Y8"/>
    <mergeCell ref="N8:O8"/>
    <mergeCell ref="P8:Q8"/>
  </mergeCells>
  <conditionalFormatting sqref="Z12:Z14 V12:V14 AB12:AB14 L12:L14 N12:N14 X12:X14 H12:H14 J12:J14 P12:P14 R12:R14 T12:T14 D10:D14">
    <cfRule type="cellIs" dxfId="11" priority="10" stopIfTrue="1" operator="equal">
      <formula>0</formula>
    </cfRule>
    <cfRule type="cellIs" dxfId="10" priority="11" stopIfTrue="1" operator="equal">
      <formula>$AC10</formula>
    </cfRule>
    <cfRule type="cellIs" dxfId="9" priority="12" stopIfTrue="1" operator="equal">
      <formula>$AE10</formula>
    </cfRule>
  </conditionalFormatting>
  <conditionalFormatting sqref="D11">
    <cfRule type="cellIs" dxfId="8" priority="7" stopIfTrue="1" operator="equal">
      <formula>0</formula>
    </cfRule>
    <cfRule type="cellIs" dxfId="7" priority="8" stopIfTrue="1" operator="equal">
      <formula>$AC11</formula>
    </cfRule>
    <cfRule type="cellIs" dxfId="6" priority="9" stopIfTrue="1" operator="equal">
      <formula>$AE11</formula>
    </cfRule>
  </conditionalFormatting>
  <conditionalFormatting sqref="H10">
    <cfRule type="cellIs" dxfId="5" priority="4" stopIfTrue="1" operator="equal">
      <formula>0</formula>
    </cfRule>
    <cfRule type="cellIs" dxfId="4" priority="5" stopIfTrue="1" operator="equal">
      <formula>$AC10</formula>
    </cfRule>
    <cfRule type="cellIs" dxfId="3" priority="6" stopIfTrue="1" operator="equal">
      <formula>$AE10</formula>
    </cfRule>
  </conditionalFormatting>
  <conditionalFormatting sqref="H10">
    <cfRule type="cellIs" dxfId="2" priority="1" stopIfTrue="1" operator="equal">
      <formula>0</formula>
    </cfRule>
    <cfRule type="cellIs" dxfId="1" priority="2" stopIfTrue="1" operator="equal">
      <formula>$AC10</formula>
    </cfRule>
    <cfRule type="cellIs" dxfId="0" priority="3" stopIfTrue="1" operator="equal">
      <formula>$AE10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COTIZAC CDD</vt:lpstr>
      <vt:lpstr>COMPARA CDD</vt:lpstr>
      <vt:lpstr>'COTIZAC CDD'!Área_de_impresión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Melisa Deblasis</dc:creator>
  <cp:lastModifiedBy>Macarena Segovia</cp:lastModifiedBy>
  <cp:lastPrinted>2022-08-26T12:57:14Z</cp:lastPrinted>
  <dcterms:created xsi:type="dcterms:W3CDTF">2018-05-15T14:54:07Z</dcterms:created>
  <dcterms:modified xsi:type="dcterms:W3CDTF">2022-09-14T13:50:24Z</dcterms:modified>
</cp:coreProperties>
</file>